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580" windowHeight="6260" activeTab="0"/>
  </bookViews>
  <sheets>
    <sheet name="Using critical-value tables" sheetId="1" r:id="rId1"/>
    <sheet name="Equations" sheetId="2" r:id="rId2"/>
  </sheets>
  <definedNames>
    <definedName name="AdjRank_1">#REF!</definedName>
    <definedName name="AdjRank_2">#REF!</definedName>
    <definedName name="Data_1">#REF!</definedName>
    <definedName name="Data_2">#REF!</definedName>
    <definedName name="Data_All">#REF!</definedName>
    <definedName name="_xlnm.Print_Area" localSheetId="0">'Using critical-value tables'!$A$1:$S$35</definedName>
    <definedName name="Rank_1">#REF!</definedName>
    <definedName name="Rank_2">#REF!</definedName>
    <definedName name="Rank_All">#REF!</definedName>
  </definedNames>
  <calcPr fullCalcOnLoad="1"/>
</workbook>
</file>

<file path=xl/sharedStrings.xml><?xml version="1.0" encoding="utf-8"?>
<sst xmlns="http://schemas.openxmlformats.org/spreadsheetml/2006/main" count="40" uniqueCount="37">
  <si>
    <t>Calculation Space</t>
  </si>
  <si>
    <t>STEP 1</t>
  </si>
  <si>
    <t>STEP 2</t>
  </si>
  <si>
    <t>a =</t>
  </si>
  <si>
    <t>STEP 3</t>
  </si>
  <si>
    <t>STEP 4</t>
  </si>
  <si>
    <t>Null Hypothesis</t>
  </si>
  <si>
    <t xml:space="preserve">Therefore </t>
  </si>
  <si>
    <t xml:space="preserve">Which is greatest? </t>
  </si>
  <si>
    <t>N</t>
  </si>
  <si>
    <t>Sum</t>
  </si>
  <si>
    <r>
      <t>e.g.</t>
    </r>
    <r>
      <rPr>
        <sz val="10"/>
        <rFont val="Arial"/>
        <family val="0"/>
      </rPr>
      <t xml:space="preserve">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There is no difference between the populations from which the samples come.</t>
    </r>
  </si>
  <si>
    <t>n</t>
  </si>
  <si>
    <t>H</t>
  </si>
  <si>
    <t>H =</t>
  </si>
  <si>
    <r>
      <t>H</t>
    </r>
    <r>
      <rPr>
        <sz val="10"/>
        <rFont val="Arial"/>
        <family val="0"/>
      </rPr>
      <t xml:space="preserve"> =</t>
    </r>
  </si>
  <si>
    <r>
      <t>State your Null Hypothesis (H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</si>
  <si>
    <r>
      <t>Choose a critical significance level 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</si>
  <si>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Calculate the test statistic</t>
  </si>
  <si>
    <t>Calculated value of H</t>
  </si>
  <si>
    <t>Where:</t>
  </si>
  <si>
    <t xml:space="preserve"> = Total Sample Size</t>
  </si>
  <si>
    <t>Sample 1</t>
  </si>
  <si>
    <t>Sample 2</t>
  </si>
  <si>
    <t>Sample 3</t>
  </si>
  <si>
    <t xml:space="preserve"> = Sample Size</t>
  </si>
  <si>
    <t xml:space="preserve"> = Mean of all Ranks</t>
  </si>
  <si>
    <t xml:space="preserve"> = mean of Ranks for Samples</t>
  </si>
  <si>
    <t>Ranks</t>
  </si>
  <si>
    <r>
      <t>Critical significance levels 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</si>
  <si>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Reject or accept your null hypothesis</t>
  </si>
  <si>
    <t xml:space="preserve">Select from dropdown menu. </t>
  </si>
  <si>
    <t>©Hawkins &amp; Carter 2019</t>
  </si>
  <si>
    <t>Kruskal-Wallis</t>
  </si>
  <si>
    <t>Biomeasurement 4e Calculation Sheet by Toby Carter &amp; Dawn Hawkins</t>
  </si>
  <si>
    <r>
      <t>Approximate Critical value of</t>
    </r>
    <r>
      <rPr>
        <i/>
        <sz val="10"/>
        <rFont val="Arial"/>
        <family val="2"/>
      </rPr>
      <t xml:space="preserve"> H</t>
    </r>
  </si>
  <si>
    <r>
      <t xml:space="preserve">Data </t>
    </r>
    <r>
      <rPr>
        <sz val="8"/>
        <rFont val="Arial"/>
        <family val="2"/>
      </rPr>
      <t>Enter in white cells below.</t>
    </r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</si>
</sst>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000000000000"/>
    <numFmt numFmtId="177" formatCode="0.00000000"/>
    <numFmt numFmtId="178" formatCode="0.0000000"/>
    <numFmt numFmtId="179" formatCode="0.000000"/>
  </numFmts>
  <fonts count="4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 quotePrefix="1">
      <alignment/>
      <protection/>
    </xf>
    <xf numFmtId="0" fontId="5" fillId="33" borderId="0" xfId="0" applyFont="1" applyFill="1" applyAlignment="1" applyProtection="1">
      <alignment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center"/>
      <protection/>
    </xf>
    <xf numFmtId="167" fontId="0" fillId="34" borderId="11" xfId="0" applyNumberForma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right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/>
      <protection/>
    </xf>
    <xf numFmtId="167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1" fontId="0" fillId="33" borderId="0" xfId="0" applyNumberForma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0" fillId="33" borderId="11" xfId="0" applyFon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right"/>
      <protection/>
    </xf>
    <xf numFmtId="167" fontId="0" fillId="33" borderId="11" xfId="0" applyNumberFormat="1" applyFill="1" applyBorder="1" applyAlignment="1" applyProtection="1">
      <alignment horizontal="right"/>
      <protection/>
    </xf>
    <xf numFmtId="167" fontId="0" fillId="33" borderId="11" xfId="0" applyNumberFormat="1" applyFill="1" applyBorder="1" applyAlignment="1" applyProtection="1">
      <alignment/>
      <protection/>
    </xf>
    <xf numFmtId="0" fontId="0" fillId="35" borderId="11" xfId="0" applyFill="1" applyBorder="1" applyAlignment="1" applyProtection="1">
      <alignment horizontal="right"/>
      <protection/>
    </xf>
    <xf numFmtId="0" fontId="0" fillId="35" borderId="11" xfId="0" applyFill="1" applyBorder="1" applyAlignment="1" applyProtection="1">
      <alignment/>
      <protection/>
    </xf>
    <xf numFmtId="2" fontId="0" fillId="35" borderId="11" xfId="0" applyNumberForma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6" width="9.140625" style="1" customWidth="1"/>
    <col min="7" max="7" width="5.421875" style="1" customWidth="1"/>
    <col min="8" max="10" width="9.140625" style="1" customWidth="1"/>
    <col min="11" max="11" width="4.00390625" style="1" customWidth="1"/>
    <col min="12" max="12" width="4.421875" style="5" customWidth="1"/>
    <col min="13" max="13" width="6.57421875" style="3" customWidth="1"/>
    <col min="14" max="14" width="9.421875" style="3" customWidth="1"/>
    <col min="15" max="16" width="9.421875" style="1" customWidth="1"/>
    <col min="17" max="17" width="4.421875" style="1" customWidth="1"/>
    <col min="18" max="18" width="9.421875" style="1" customWidth="1"/>
    <col min="19" max="19" width="1.8515625" style="1" customWidth="1"/>
    <col min="20" max="16384" width="9.140625" style="1" customWidth="1"/>
  </cols>
  <sheetData>
    <row r="1" spans="2:12" ht="17.25">
      <c r="B1" s="48" t="s">
        <v>34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2:20" ht="18">
      <c r="B2" s="33" t="s">
        <v>33</v>
      </c>
      <c r="C2" s="2"/>
      <c r="D2" s="2"/>
      <c r="E2" s="2"/>
      <c r="F2" s="2"/>
      <c r="G2" s="2"/>
      <c r="H2" s="2"/>
      <c r="I2" s="2"/>
      <c r="J2" s="2"/>
      <c r="K2" s="2"/>
      <c r="L2" s="4" t="s">
        <v>0</v>
      </c>
      <c r="M2" s="4"/>
      <c r="T2" s="3"/>
    </row>
    <row r="3" spans="2:11" ht="12.75" customHeight="1">
      <c r="B3" s="2"/>
      <c r="C3" s="2"/>
      <c r="D3" s="2"/>
      <c r="E3" s="2"/>
      <c r="F3" s="2"/>
      <c r="G3" s="2"/>
      <c r="H3" s="2"/>
      <c r="K3" s="2"/>
    </row>
    <row r="4" spans="1:22" ht="12.75" customHeight="1">
      <c r="A4" s="4" t="s">
        <v>1</v>
      </c>
      <c r="B4" s="4" t="s">
        <v>16</v>
      </c>
      <c r="M4" s="43" t="s">
        <v>13</v>
      </c>
      <c r="N4" s="40" t="e">
        <f>R6*R8</f>
        <v>#DIV/0!</v>
      </c>
      <c r="S4" s="7"/>
      <c r="T4" s="3"/>
      <c r="V4" s="28" t="s">
        <v>29</v>
      </c>
    </row>
    <row r="5" spans="2:22" ht="12.75" customHeight="1">
      <c r="B5" s="8" t="s">
        <v>11</v>
      </c>
      <c r="C5" s="8"/>
      <c r="D5" s="8"/>
      <c r="E5" s="8"/>
      <c r="F5" s="8"/>
      <c r="M5" s="26"/>
      <c r="S5" s="6"/>
      <c r="V5" s="3">
        <v>0.01</v>
      </c>
    </row>
    <row r="6" spans="13:22" ht="12.75" customHeight="1">
      <c r="M6" s="43" t="s">
        <v>9</v>
      </c>
      <c r="N6" s="40">
        <f>COUNT(H13:J32)</f>
        <v>0</v>
      </c>
      <c r="R6" s="40" t="e">
        <f>12/(N6*(N6+1))</f>
        <v>#DIV/0!</v>
      </c>
      <c r="V6" s="3">
        <v>0.05</v>
      </c>
    </row>
    <row r="7" spans="1:22" ht="12.75" customHeight="1">
      <c r="A7" s="4" t="s">
        <v>2</v>
      </c>
      <c r="B7" s="28" t="s">
        <v>17</v>
      </c>
      <c r="S7" s="6"/>
      <c r="V7" s="3">
        <v>0.1</v>
      </c>
    </row>
    <row r="8" spans="14:18" ht="12.75" customHeight="1">
      <c r="N8" s="42" t="e">
        <f>N10*(N12-$R$12)^2</f>
        <v>#DIV/0!</v>
      </c>
      <c r="O8" s="42" t="e">
        <f>O10*(O12-$R$12)^2</f>
        <v>#DIV/0!</v>
      </c>
      <c r="P8" s="42" t="e">
        <f>P10*(P12-$R$12)^2</f>
        <v>#DIV/0!</v>
      </c>
      <c r="Q8" s="44" t="s">
        <v>10</v>
      </c>
      <c r="R8" s="42" t="e">
        <f>SUM(N8:Q8)</f>
        <v>#DIV/0!</v>
      </c>
    </row>
    <row r="9" spans="3:20" ht="12.75">
      <c r="C9" s="9" t="s">
        <v>3</v>
      </c>
      <c r="D9" s="45">
        <v>0.05</v>
      </c>
      <c r="E9" s="46" t="s">
        <v>31</v>
      </c>
      <c r="G9" s="6"/>
      <c r="M9" s="10"/>
      <c r="R9" s="20"/>
      <c r="S9" s="20"/>
      <c r="T9" s="20"/>
    </row>
    <row r="10" spans="7:16" ht="12">
      <c r="G10" s="6"/>
      <c r="M10" s="43" t="s">
        <v>12</v>
      </c>
      <c r="N10" s="40">
        <f>COUNT(H13:H32)</f>
        <v>0</v>
      </c>
      <c r="O10" s="40">
        <f>COUNT(I13:I32)</f>
        <v>0</v>
      </c>
      <c r="P10" s="40">
        <f>COUNT(J13:J32)</f>
        <v>0</v>
      </c>
    </row>
    <row r="11" spans="1:20" ht="12.75">
      <c r="A11" s="4" t="s">
        <v>4</v>
      </c>
      <c r="B11" s="4" t="s">
        <v>18</v>
      </c>
      <c r="C11" s="3"/>
      <c r="H11" s="4" t="s">
        <v>36</v>
      </c>
      <c r="M11" s="1"/>
      <c r="N11" s="27"/>
      <c r="O11" s="27"/>
      <c r="P11" s="27"/>
      <c r="R11" s="20"/>
      <c r="S11" s="20"/>
      <c r="T11" s="20"/>
    </row>
    <row r="12" spans="2:20" ht="12.75">
      <c r="B12" s="3"/>
      <c r="C12" s="24"/>
      <c r="D12" s="6"/>
      <c r="E12" s="6"/>
      <c r="F12" s="6"/>
      <c r="H12" s="1" t="s">
        <v>22</v>
      </c>
      <c r="I12" s="1" t="s">
        <v>23</v>
      </c>
      <c r="J12" s="1" t="s">
        <v>24</v>
      </c>
      <c r="M12" s="1"/>
      <c r="N12" s="30" t="e">
        <f>AVERAGE(N13:N32)</f>
        <v>#DIV/0!</v>
      </c>
      <c r="O12" s="30" t="e">
        <f>AVERAGE(O13:O32)</f>
        <v>#DIV/0!</v>
      </c>
      <c r="P12" s="30" t="e">
        <f>AVERAGE(P13:P32)</f>
        <v>#DIV/0!</v>
      </c>
      <c r="R12" s="41" t="e">
        <f>AVERAGE(N13:P32)</f>
        <v>#DIV/0!</v>
      </c>
      <c r="S12" s="20"/>
      <c r="T12" s="20"/>
    </row>
    <row r="13" spans="1:16" ht="12">
      <c r="A13" s="3"/>
      <c r="F13" s="26"/>
      <c r="G13" s="26"/>
      <c r="H13" s="14"/>
      <c r="I13" s="22"/>
      <c r="J13" s="15"/>
      <c r="M13" s="43" t="s">
        <v>28</v>
      </c>
      <c r="N13" s="34">
        <f>IF(ISNUMBER(H13),RANK(H13,$H$13:$J$32,1),"")</f>
      </c>
      <c r="O13" s="31">
        <f aca="true" t="shared" si="0" ref="O13:O32">IF(ISNUMBER(I13),RANK(I13,$H$13:$J$32,1),"")</f>
      </c>
      <c r="P13" s="35">
        <f aca="true" t="shared" si="1" ref="P13:P32">IF(ISNUMBER(J13),RANK(J13,$H$13:$J$32,1),"")</f>
      </c>
    </row>
    <row r="14" spans="3:16" ht="12">
      <c r="C14" s="3"/>
      <c r="D14" s="6" t="s">
        <v>19</v>
      </c>
      <c r="E14" s="29" t="s">
        <v>14</v>
      </c>
      <c r="F14" s="11" t="e">
        <f>N4</f>
        <v>#DIV/0!</v>
      </c>
      <c r="G14" s="25"/>
      <c r="H14" s="16"/>
      <c r="I14" s="21"/>
      <c r="J14" s="17"/>
      <c r="N14" s="5">
        <f aca="true" t="shared" si="2" ref="N14:N32">IF(ISNUMBER(H14),RANK(H14,$H$13:$J$32,1),"")</f>
      </c>
      <c r="O14" s="39">
        <f t="shared" si="0"/>
      </c>
      <c r="P14" s="36">
        <f t="shared" si="1"/>
      </c>
    </row>
    <row r="15" spans="1:16" ht="12">
      <c r="A15" s="3"/>
      <c r="B15" s="3"/>
      <c r="C15" s="25"/>
      <c r="D15" s="3"/>
      <c r="E15" s="25"/>
      <c r="F15" s="3"/>
      <c r="G15" s="3"/>
      <c r="H15" s="16"/>
      <c r="I15" s="21"/>
      <c r="J15" s="17"/>
      <c r="N15" s="5">
        <f t="shared" si="2"/>
      </c>
      <c r="O15" s="39">
        <f t="shared" si="0"/>
      </c>
      <c r="P15" s="36">
        <f t="shared" si="1"/>
      </c>
    </row>
    <row r="16" spans="1:16" ht="12.75" customHeight="1">
      <c r="A16" s="3"/>
      <c r="B16" s="3"/>
      <c r="C16" s="25"/>
      <c r="D16" s="3"/>
      <c r="E16" s="3"/>
      <c r="F16" s="3"/>
      <c r="G16" s="3"/>
      <c r="H16" s="16"/>
      <c r="I16" s="21"/>
      <c r="J16" s="17"/>
      <c r="N16" s="5">
        <f t="shared" si="2"/>
      </c>
      <c r="O16" s="39">
        <f t="shared" si="0"/>
      </c>
      <c r="P16" s="36">
        <f t="shared" si="1"/>
      </c>
    </row>
    <row r="17" spans="1:16" ht="12.75">
      <c r="A17" s="4" t="s">
        <v>5</v>
      </c>
      <c r="B17" s="4" t="s">
        <v>30</v>
      </c>
      <c r="C17" s="3"/>
      <c r="D17" s="3"/>
      <c r="E17" s="3"/>
      <c r="F17" s="3"/>
      <c r="G17" s="3"/>
      <c r="H17" s="16"/>
      <c r="I17" s="21"/>
      <c r="J17" s="17"/>
      <c r="N17" s="5">
        <f t="shared" si="2"/>
      </c>
      <c r="O17" s="39">
        <f t="shared" si="0"/>
      </c>
      <c r="P17" s="36">
        <f t="shared" si="1"/>
      </c>
    </row>
    <row r="18" spans="1:16" ht="12">
      <c r="A18" s="3"/>
      <c r="G18" s="6"/>
      <c r="H18" s="16"/>
      <c r="I18" s="21"/>
      <c r="J18" s="17"/>
      <c r="N18" s="5">
        <f t="shared" si="2"/>
      </c>
      <c r="O18" s="39">
        <f t="shared" si="0"/>
      </c>
      <c r="P18" s="36">
        <f t="shared" si="1"/>
      </c>
    </row>
    <row r="19" spans="6:16" ht="12">
      <c r="F19" s="3"/>
      <c r="H19" s="16"/>
      <c r="I19" s="21"/>
      <c r="J19" s="17"/>
      <c r="N19" s="5">
        <f t="shared" si="2"/>
      </c>
      <c r="O19" s="39">
        <f t="shared" si="0"/>
      </c>
      <c r="P19" s="36">
        <f t="shared" si="1"/>
      </c>
    </row>
    <row r="20" spans="4:16" ht="12.75">
      <c r="D20" s="12" t="s">
        <v>35</v>
      </c>
      <c r="E20" s="29" t="s">
        <v>15</v>
      </c>
      <c r="F20" s="11" t="e">
        <f>CHIINV($D$9,COUNT($H$13:$J$13)-1)</f>
        <v>#NUM!</v>
      </c>
      <c r="G20" s="6"/>
      <c r="H20" s="18"/>
      <c r="I20" s="23"/>
      <c r="J20" s="19"/>
      <c r="N20" s="37">
        <f t="shared" si="2"/>
      </c>
      <c r="O20" s="32">
        <f t="shared" si="0"/>
      </c>
      <c r="P20" s="38">
        <f t="shared" si="1"/>
      </c>
    </row>
    <row r="21" spans="5:16" ht="12">
      <c r="E21" s="6"/>
      <c r="F21" s="6"/>
      <c r="H21" s="3"/>
      <c r="I21" s="3"/>
      <c r="J21" s="3"/>
      <c r="N21" s="3">
        <f t="shared" si="2"/>
      </c>
      <c r="O21" s="3">
        <f t="shared" si="0"/>
      </c>
      <c r="P21" s="3">
        <f t="shared" si="1"/>
      </c>
    </row>
    <row r="22" spans="7:16" ht="12">
      <c r="G22" s="12"/>
      <c r="H22" s="3"/>
      <c r="I22" s="3"/>
      <c r="J22" s="3"/>
      <c r="N22" s="3">
        <f t="shared" si="2"/>
      </c>
      <c r="O22" s="3">
        <f t="shared" si="0"/>
      </c>
      <c r="P22" s="3">
        <f t="shared" si="1"/>
      </c>
    </row>
    <row r="23" spans="4:16" ht="12.75" customHeight="1">
      <c r="D23" s="6" t="s">
        <v>8</v>
      </c>
      <c r="E23" s="49" t="e">
        <f>IF(F14&gt;=F20,"Calculated value of H","Critical value of H")</f>
        <v>#DIV/0!</v>
      </c>
      <c r="F23" s="50"/>
      <c r="H23" s="3"/>
      <c r="I23" s="3"/>
      <c r="J23" s="3"/>
      <c r="N23" s="3">
        <f t="shared" si="2"/>
      </c>
      <c r="O23" s="3">
        <f t="shared" si="0"/>
      </c>
      <c r="P23" s="3">
        <f t="shared" si="1"/>
      </c>
    </row>
    <row r="24" spans="8:20" ht="12">
      <c r="H24" s="3"/>
      <c r="I24" s="3"/>
      <c r="J24" s="3"/>
      <c r="N24" s="3">
        <f t="shared" si="2"/>
      </c>
      <c r="O24" s="3">
        <f t="shared" si="0"/>
      </c>
      <c r="P24" s="3">
        <f t="shared" si="1"/>
      </c>
      <c r="R24" s="1">
        <f>IF(ISNUMBER(H24),(#REF!-H24)^2,"")</f>
      </c>
      <c r="S24" s="1">
        <f aca="true" t="shared" si="3" ref="S24:S32">IF(ISNUMBER(I24),(S$12-I24)^2,"")</f>
      </c>
      <c r="T24" s="1">
        <f aca="true" t="shared" si="4" ref="T24:T32">IF(ISNUMBER(J24),(T$12-J24)^2,"")</f>
      </c>
    </row>
    <row r="25" spans="3:20" ht="12">
      <c r="C25" s="12" t="s">
        <v>7</v>
      </c>
      <c r="D25" s="13" t="e">
        <f>IF($F$14&gt;=$F$20,"REJECT","ACCEPT")</f>
        <v>#DIV/0!</v>
      </c>
      <c r="E25" s="1" t="s">
        <v>6</v>
      </c>
      <c r="F25" s="12"/>
      <c r="H25" s="3"/>
      <c r="I25" s="3"/>
      <c r="J25" s="3"/>
      <c r="N25" s="3">
        <f t="shared" si="2"/>
      </c>
      <c r="O25" s="3">
        <f t="shared" si="0"/>
      </c>
      <c r="P25" s="3">
        <f t="shared" si="1"/>
      </c>
      <c r="R25" s="1">
        <f>IF(ISNUMBER(H25),(#REF!-H25)^2,"")</f>
      </c>
      <c r="S25" s="1">
        <f t="shared" si="3"/>
      </c>
      <c r="T25" s="1">
        <f t="shared" si="4"/>
      </c>
    </row>
    <row r="26" spans="8:20" ht="12">
      <c r="H26" s="3"/>
      <c r="I26" s="3"/>
      <c r="J26" s="3"/>
      <c r="N26" s="3">
        <f t="shared" si="2"/>
      </c>
      <c r="O26" s="3">
        <f t="shared" si="0"/>
      </c>
      <c r="P26" s="3">
        <f t="shared" si="1"/>
      </c>
      <c r="R26" s="1">
        <f>IF(ISNUMBER(H26),(#REF!-H26)^2,"")</f>
      </c>
      <c r="S26" s="1">
        <f t="shared" si="3"/>
      </c>
      <c r="T26" s="1">
        <f t="shared" si="4"/>
      </c>
    </row>
    <row r="27" spans="8:20" ht="12">
      <c r="H27" s="3"/>
      <c r="I27" s="3"/>
      <c r="J27" s="3"/>
      <c r="N27" s="3">
        <f t="shared" si="2"/>
      </c>
      <c r="O27" s="3">
        <f t="shared" si="0"/>
      </c>
      <c r="P27" s="3">
        <f t="shared" si="1"/>
      </c>
      <c r="R27" s="1">
        <f>IF(ISNUMBER(H27),(#REF!-H27)^2,"")</f>
      </c>
      <c r="S27" s="1">
        <f t="shared" si="3"/>
      </c>
      <c r="T27" s="1">
        <f t="shared" si="4"/>
      </c>
    </row>
    <row r="28" spans="8:20" ht="12">
      <c r="H28" s="3"/>
      <c r="I28" s="3"/>
      <c r="J28" s="3"/>
      <c r="N28" s="3">
        <f t="shared" si="2"/>
      </c>
      <c r="O28" s="3">
        <f t="shared" si="0"/>
      </c>
      <c r="P28" s="3">
        <f t="shared" si="1"/>
      </c>
      <c r="R28" s="1">
        <f>IF(ISNUMBER(H28),(#REF!-H28)^2,"")</f>
      </c>
      <c r="S28" s="1">
        <f t="shared" si="3"/>
      </c>
      <c r="T28" s="1">
        <f t="shared" si="4"/>
      </c>
    </row>
    <row r="29" spans="8:20" ht="12">
      <c r="H29" s="3"/>
      <c r="I29" s="3"/>
      <c r="J29" s="3"/>
      <c r="N29" s="3">
        <f t="shared" si="2"/>
      </c>
      <c r="O29" s="3">
        <f t="shared" si="0"/>
      </c>
      <c r="P29" s="3">
        <f t="shared" si="1"/>
      </c>
      <c r="R29" s="1">
        <f>IF(ISNUMBER(H29),(#REF!-H29)^2,"")</f>
      </c>
      <c r="S29" s="1">
        <f t="shared" si="3"/>
      </c>
      <c r="T29" s="1">
        <f t="shared" si="4"/>
      </c>
    </row>
    <row r="30" spans="1:20" ht="12">
      <c r="A30" s="47" t="s">
        <v>32</v>
      </c>
      <c r="H30" s="3"/>
      <c r="I30" s="3"/>
      <c r="J30" s="3"/>
      <c r="N30" s="3">
        <f t="shared" si="2"/>
      </c>
      <c r="O30" s="3">
        <f t="shared" si="0"/>
      </c>
      <c r="P30" s="3">
        <f t="shared" si="1"/>
      </c>
      <c r="R30" s="1">
        <f>IF(ISNUMBER(H30),(#REF!-H30)^2,"")</f>
      </c>
      <c r="S30" s="1">
        <f t="shared" si="3"/>
      </c>
      <c r="T30" s="1">
        <f t="shared" si="4"/>
      </c>
    </row>
    <row r="31" spans="8:20" ht="12">
      <c r="H31" s="3"/>
      <c r="I31" s="3"/>
      <c r="J31" s="3"/>
      <c r="N31" s="3">
        <f t="shared" si="2"/>
      </c>
      <c r="O31" s="3">
        <f t="shared" si="0"/>
      </c>
      <c r="P31" s="3">
        <f t="shared" si="1"/>
      </c>
      <c r="R31" s="1">
        <f>IF(ISNUMBER(H31),(#REF!-H31)^2,"")</f>
      </c>
      <c r="S31" s="1">
        <f t="shared" si="3"/>
      </c>
      <c r="T31" s="1">
        <f t="shared" si="4"/>
      </c>
    </row>
    <row r="32" spans="8:20" ht="12">
      <c r="H32" s="3"/>
      <c r="I32" s="3"/>
      <c r="J32" s="3"/>
      <c r="N32" s="3">
        <f t="shared" si="2"/>
      </c>
      <c r="O32" s="3">
        <f t="shared" si="0"/>
      </c>
      <c r="P32" s="3">
        <f t="shared" si="1"/>
      </c>
      <c r="R32" s="1">
        <f>IF(ISNUMBER(H32),(#REF!-H32)^2,"")</f>
      </c>
      <c r="S32" s="1">
        <f t="shared" si="3"/>
      </c>
      <c r="T32" s="1">
        <f t="shared" si="4"/>
      </c>
    </row>
  </sheetData>
  <sheetProtection password="FD55" sheet="1"/>
  <mergeCells count="1">
    <mergeCell ref="E23:F23"/>
  </mergeCells>
  <dataValidations count="1">
    <dataValidation type="list" allowBlank="1" showInputMessage="1" showErrorMessage="1" sqref="D9">
      <formula1>$V$5:$V$7</formula1>
    </dataValidation>
  </dataValidations>
  <printOptions/>
  <pageMargins left="0.21" right="0.19" top="1" bottom="1" header="0.5" footer="0.5"/>
  <pageSetup horizontalDpi="200" verticalDpi="200" orientation="landscape" paperSize="9" r:id="rId6"/>
  <headerFooter alignWithMargins="0">
    <oddFooter>&amp;L&amp;F; &amp;A&amp;R&amp;D</oddFooter>
  </headerFooter>
  <legacyDrawing r:id="rId5"/>
  <oleObjects>
    <oleObject progId="Equation.3" shapeId="106480289" r:id="rId1"/>
    <oleObject progId="Equation.3" shapeId="106481931" r:id="rId2"/>
    <oleObject progId="Equation.3" shapeId="106498534" r:id="rId3"/>
    <oleObject progId="Equation.3" shapeId="10650234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D2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4" width="22.28125" style="1" customWidth="1"/>
    <col min="5" max="6" width="19.8515625" style="1" customWidth="1"/>
    <col min="7" max="16384" width="9.140625" style="1" customWidth="1"/>
  </cols>
  <sheetData>
    <row r="2" ht="12.75">
      <c r="B2" s="4" t="s">
        <v>33</v>
      </c>
    </row>
    <row r="4" ht="12.75"/>
    <row r="5" ht="12.75"/>
    <row r="6" ht="12.75"/>
    <row r="7" ht="12.75"/>
    <row r="8" ht="12.75"/>
    <row r="9" ht="12.75"/>
    <row r="11" ht="12">
      <c r="C11" s="7"/>
    </row>
    <row r="13" spans="2:4" ht="12">
      <c r="B13" s="6" t="s">
        <v>20</v>
      </c>
      <c r="C13" s="7"/>
      <c r="D13" s="7"/>
    </row>
    <row r="14" spans="2:3" ht="12">
      <c r="B14" s="6" t="s">
        <v>9</v>
      </c>
      <c r="C14" s="1" t="s">
        <v>21</v>
      </c>
    </row>
    <row r="15" spans="2:3" ht="12">
      <c r="B15" s="6" t="s">
        <v>12</v>
      </c>
      <c r="C15" s="1" t="s">
        <v>25</v>
      </c>
    </row>
    <row r="17" ht="12.75"/>
    <row r="18" ht="12.75">
      <c r="C18" s="1" t="s">
        <v>26</v>
      </c>
    </row>
    <row r="19" ht="12.75"/>
    <row r="20" ht="12.75">
      <c r="C20" s="7" t="s">
        <v>27</v>
      </c>
    </row>
  </sheetData>
  <sheetProtection password="FD55" sheet="1"/>
  <printOptions/>
  <pageMargins left="0.75" right="0.75" top="1" bottom="1" header="0.5" footer="0.5"/>
  <pageSetup horizontalDpi="600" verticalDpi="600" orientation="portrait" paperSize="9" r:id="rId5"/>
  <headerFooter alignWithMargins="0">
    <oddFooter>&amp;L&amp;F; &amp;A&amp;R&amp;D</oddFooter>
  </headerFooter>
  <legacyDrawing r:id="rId4"/>
  <oleObjects>
    <oleObject progId="Equation.3" shapeId="106441658" r:id="rId1"/>
    <oleObject progId="Equation.3" shapeId="106447855" r:id="rId2"/>
    <oleObject progId="Equation.3" shapeId="10644866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Anglia Polytechnic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Biomeasurement Calculation Sheets</dc:title>
  <dc:subject>Statistical Tests</dc:subject>
  <dc:creator>Microsoft Select Agreement</dc:creator>
  <cp:keywords/>
  <dc:description/>
  <cp:lastModifiedBy>Hawkins, Dawn</cp:lastModifiedBy>
  <cp:lastPrinted>2005-07-12T14:50:19Z</cp:lastPrinted>
  <dcterms:created xsi:type="dcterms:W3CDTF">2004-04-14T11:57:59Z</dcterms:created>
  <dcterms:modified xsi:type="dcterms:W3CDTF">2019-04-08T14:13:21Z</dcterms:modified>
  <cp:category/>
  <cp:version/>
  <cp:contentType/>
  <cp:contentStatus/>
</cp:coreProperties>
</file>