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0"/>
  </bookViews>
  <sheets>
    <sheet name="step1" sheetId="1" r:id="rId1"/>
    <sheet name="step2" sheetId="2" r:id="rId2"/>
    <sheet name="step3" sheetId="3" r:id="rId3"/>
    <sheet name="final" sheetId="4" r:id="rId4"/>
  </sheets>
  <definedNames/>
  <calcPr fullCalcOnLoad="1"/>
</workbook>
</file>

<file path=xl/comments1.xml><?xml version="1.0" encoding="utf-8"?>
<comments xmlns="http://schemas.openxmlformats.org/spreadsheetml/2006/main">
  <authors>
    <author>Tom Lacksonen</author>
  </authors>
  <commentList>
    <comment ref="B12" authorId="0">
      <text>
        <r>
          <rPr>
            <sz val="8"/>
            <rFont val="Tahoma"/>
            <family val="2"/>
          </rPr>
          <t>The purchase cost is given in cell F6.  It is required in year 0.  It is repeated every so many years, depending on the life of the scanner.  It is repeated over the LCM number of years of the analysis.
Costs may be entered as positive or negative values.</t>
        </r>
      </text>
    </comment>
    <comment ref="B14" authorId="0">
      <text>
        <r>
          <rPr>
            <sz val="8"/>
            <rFont val="Tahoma"/>
            <family val="2"/>
          </rPr>
          <t>The total cost is the purchase cost plus the annual cost for each year.  A formula may be entered in E22 and copied down to the rest of the column.</t>
        </r>
      </text>
    </comment>
    <comment ref="G9" authorId="0">
      <text>
        <r>
          <rPr>
            <sz val="8"/>
            <rFont val="Tahoma"/>
            <family val="2"/>
          </rPr>
          <t>The objective is to select one of the two scanners.  To do this, you will calculate the net present value of the costs of each scanner.  Since the lives differ, you must first determine the LCM of the lives, which is the number of years of this analysis.  Select the alternative with less costs.</t>
        </r>
      </text>
    </comment>
    <comment ref="B13" authorId="0">
      <text>
        <r>
          <rPr>
            <sz val="8"/>
            <rFont val="Tahoma"/>
            <family val="2"/>
          </rPr>
          <t>The annual costs are given in cell E7.  They are the same for each set of scanners bought.  They are entered starting in year 1 and continuing through the LCM years of the analysis.
Costs may be entered as positive or negative values.</t>
        </r>
      </text>
    </comment>
    <comment ref="G7" authorId="0">
      <text>
        <r>
          <rPr>
            <sz val="8"/>
            <rFont val="Tahoma"/>
            <family val="2"/>
          </rPr>
          <t>This is the life of each set of scanners.  It is used to determine when to buy new scanners.  The length of the analysis is the LCM of this number and the life of the other scanner.</t>
        </r>
      </text>
    </comment>
    <comment ref="D8" authorId="0">
      <text>
        <r>
          <rPr>
            <sz val="8"/>
            <rFont val="Tahoma"/>
            <family val="2"/>
          </rPr>
          <t>Annual costs are the same for each set of scanners bought.  Therefore, they occur starting in year 1 through all LCM years of analysis.</t>
        </r>
      </text>
    </comment>
    <comment ref="C9" authorId="0">
      <text>
        <r>
          <rPr>
            <sz val="8"/>
            <rFont val="Tahoma"/>
            <family val="2"/>
          </rPr>
          <t>This is the life of each set of scanners.  It is used to determine when to buy new scanners.  The length of the analysis is the LCM of this number and the life of the other scanner.</t>
        </r>
      </text>
    </comment>
    <comment ref="F9" authorId="0">
      <text>
        <r>
          <rPr>
            <sz val="8"/>
            <rFont val="Tahoma"/>
            <family val="2"/>
          </rPr>
          <t>Assume a salvage value of $0 in the least year of each scanner's life.  This is not entered in the analysis below.</t>
        </r>
      </text>
    </comment>
    <comment ref="F6" authorId="0">
      <text>
        <r>
          <rPr>
            <sz val="8"/>
            <rFont val="Tahoma"/>
            <family val="2"/>
          </rPr>
          <t>The purchase cost occurs in year 0 and every so many years over the LCM number of years of the analysis.</t>
        </r>
      </text>
    </comment>
    <comment ref="C8" authorId="0">
      <text>
        <r>
          <rPr>
            <sz val="8"/>
            <rFont val="Tahoma"/>
            <family val="2"/>
          </rPr>
          <t>The purchase cost occurs in year 0 and every so many years over the LCM number of years of the analysis.</t>
        </r>
      </text>
    </comment>
    <comment ref="E10" authorId="0">
      <text>
        <r>
          <rPr>
            <sz val="8"/>
            <rFont val="Tahoma"/>
            <family val="2"/>
          </rPr>
          <t>This is the annual interest rate, i.  MARR stands for minimum annual rate of return.</t>
        </r>
      </text>
    </comment>
    <comment ref="E7" authorId="0">
      <text>
        <r>
          <rPr>
            <sz val="8"/>
            <rFont val="Tahoma"/>
            <family val="2"/>
          </rPr>
          <t>Annual costs are the same for each set of scanners bought.  Therefore, they occur starting in year 1 through all LCM years of analysis.</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The purchase cost is given in cell C8.  It is required in year 0.  It is repeated every so many years, depending on the life of the scanner.  It is repeated over the LCM number of years of the analysis.
Costs may be entered as positive or negative values.</t>
        </r>
      </text>
    </comment>
    <comment ref="B13" authorId="0">
      <text>
        <r>
          <rPr>
            <sz val="8"/>
            <rFont val="Tahoma"/>
            <family val="2"/>
          </rPr>
          <t>The annual costs are given in cell D8.  They are the same for each set of scanners bought.  They are entered starting in year 1 and continuing through the LCM years of the analysis.
Costs may be entered as positive or negative values.</t>
        </r>
      </text>
    </comment>
    <comment ref="B14" authorId="0">
      <text>
        <r>
          <rPr>
            <sz val="8"/>
            <rFont val="Tahoma"/>
            <family val="2"/>
          </rPr>
          <t>The total cost is the purchase cost plus the annual cost for each year.  A formula may be entered in E45 and copied down to the rest of the column.</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The interest rate is the MARR given in cell E10.</t>
        </r>
      </text>
    </comment>
    <comment ref="B13" authorId="0">
      <text>
        <r>
          <rPr>
            <sz val="8"/>
            <rFont val="Tahoma"/>
            <family val="2"/>
          </rPr>
          <t>Use the =NPV function to calculate present cost of the total cost column.  Add the cost in year 0 to the NPV function.  The final cost may be either positive or negative.
The first term is interest rate, in cell H21.
The second term in the range of costs starting in year 1, given in column E.</t>
        </r>
      </text>
    </comment>
    <comment ref="B14" authorId="0">
      <text>
        <r>
          <rPr>
            <sz val="8"/>
            <rFont val="Tahoma"/>
            <family val="2"/>
          </rPr>
          <t>You want to select the alternative with the lower costs.  Costs are positive or negative in this problem, so put an</t>
        </r>
        <r>
          <rPr>
            <b/>
            <sz val="8"/>
            <rFont val="Tahoma"/>
            <family val="2"/>
          </rPr>
          <t xml:space="preserve"> X</t>
        </r>
        <r>
          <rPr>
            <sz val="8"/>
            <rFont val="Tahoma"/>
            <family val="2"/>
          </rPr>
          <t xml:space="preserve"> for the alternative with the lower total present cost.
To select the wand scanner, put the </t>
        </r>
        <r>
          <rPr>
            <b/>
            <sz val="8"/>
            <rFont val="Tahoma"/>
            <family val="2"/>
          </rPr>
          <t>X</t>
        </r>
        <r>
          <rPr>
            <sz val="8"/>
            <rFont val="Tahoma"/>
            <family val="2"/>
          </rPr>
          <t xml:space="preserve"> in cell G39 and leave cell G62 blank.
To select the laser scanner, put the</t>
        </r>
        <r>
          <rPr>
            <b/>
            <sz val="8"/>
            <rFont val="Tahoma"/>
            <family val="2"/>
          </rPr>
          <t xml:space="preserve"> X</t>
        </r>
        <r>
          <rPr>
            <sz val="8"/>
            <rFont val="Tahoma"/>
            <family val="2"/>
          </rPr>
          <t xml:space="preserve"> in cell G62 and leave cell G39 blank.</t>
        </r>
      </text>
    </comment>
  </commentList>
</comments>
</file>

<file path=xl/sharedStrings.xml><?xml version="1.0" encoding="utf-8"?>
<sst xmlns="http://schemas.openxmlformats.org/spreadsheetml/2006/main" count="80" uniqueCount="35">
  <si>
    <t>Step 1</t>
  </si>
  <si>
    <t>Year</t>
  </si>
  <si>
    <t>Step 2</t>
  </si>
  <si>
    <t>Step 3</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</si>
  <si>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</si>
  <si>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</si>
  <si>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</si>
  <si>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</si>
  <si>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</si>
  <si>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</si>
  <si>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Ctrl-c</t>
    </r>
    <r>
      <rPr>
        <sz val="12"/>
        <color indexed="12"/>
        <rFont val="Arial"/>
        <family val="2"/>
      </rPr>
      <t xml:space="preserve"> to see the final solution.</t>
    </r>
  </si>
  <si>
    <r>
      <t xml:space="preserve">Press </t>
    </r>
    <r>
      <rPr>
        <b/>
        <sz val="12"/>
        <rFont val="Arial"/>
        <family val="2"/>
      </rPr>
      <t>Ctrl-d</t>
    </r>
    <r>
      <rPr>
        <sz val="12"/>
        <color indexed="12"/>
        <rFont val="Arial"/>
        <family val="2"/>
      </rPr>
      <t xml:space="preserve"> to generate another problem.</t>
    </r>
  </si>
  <si>
    <t>Total cost</t>
  </si>
  <si>
    <t>X</t>
  </si>
  <si>
    <t>Annual cost</t>
  </si>
  <si>
    <t>Scanning system problems</t>
  </si>
  <si>
    <t>Flor-mart plans to invest in scanners for their cashiers in the checkout lanes.  Wand</t>
  </si>
  <si>
    <t>Wand scanners</t>
  </si>
  <si>
    <t>Purchase cost</t>
  </si>
  <si>
    <t>Laser scanners</t>
  </si>
  <si>
    <t>Select?</t>
  </si>
  <si>
    <t>Interest =</t>
  </si>
  <si>
    <t>Put the wand scanner purchase costs in column C.</t>
  </si>
  <si>
    <t>Put the wand scanner annual costs in column D.</t>
  </si>
  <si>
    <t>Put the formulas for total cost in column E.</t>
  </si>
  <si>
    <t>Enter the interest rate in cell H21.</t>
  </si>
  <si>
    <t>Put the laser scanner purchase costs in column C.</t>
  </si>
  <si>
    <t>Put the laser scanner annual costs in column D.</t>
  </si>
  <si>
    <t>Present cost=</t>
  </si>
  <si>
    <t>Present worth analysis - Unequal years</t>
  </si>
  <si>
    <t>Calculate the total present cost of each alternative in column E.</t>
  </si>
  <si>
    <r>
      <t xml:space="preserve">Select the desired truck by putting an </t>
    </r>
    <r>
      <rPr>
        <b/>
        <sz val="12"/>
        <rFont val="Arial"/>
        <family val="2"/>
      </rPr>
      <t>X</t>
    </r>
    <r>
      <rPr>
        <sz val="12"/>
        <color indexed="12"/>
        <rFont val="Arial"/>
        <family val="2"/>
      </rPr>
      <t xml:space="preserve"> in either G39 or G62.</t>
    </r>
  </si>
  <si>
    <t>=E22 + NPV($H$21, E23:E34)</t>
  </si>
  <si>
    <t>=E45 + NPV($H$21, E46:E57)</t>
  </si>
  <si>
    <r>
      <t>8</t>
    </r>
    <r>
      <rPr>
        <sz val="10"/>
        <rFont val="Arial"/>
        <family val="0"/>
      </rPr>
      <t xml:space="preserve">  Copyright, 2001, Thomas A. Lacksonen</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</si>
</sst>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00%"/>
    <numFmt numFmtId="171" formatCode="&quot;$&quot;#,##0.000_);[Red]\(&quot;$&quot;#,##0.000\)"/>
    <numFmt numFmtId="172" formatCode="&quot;$&quot;#,##0.0_);[Red]\(&quot;$&quot;#,##0.0\)"/>
    <numFmt numFmtId="173" formatCode="_(&quot;$&quot;* #,##0.000_);_(&quot;$&quot;* \(#,##0.000\);_(&quot;$&quot;* &quot;-&quot;??_);_(@_)"/>
    <numFmt numFmtId="174" formatCode="_(&quot;$&quot;* #,##0.0000_);_(&quot;$&quot;* \(#,##0.0000\);_(&quot;$&quot;* &quot;-&quot;??_);_(@_)"/>
    <numFmt numFmtId="175" formatCode="0.0%"/>
  </numFmts>
  <fonts count="16">
    <font>
      <sz val="10"/>
      <name val="Arial"/>
      <family val="0"/>
    </font>
    <font>
      <sz val="10"/>
      <color indexed="10"/>
      <name val="Arial"/>
      <family val="2"/>
    </font>
    <font>
      <sz val="8"/>
      <name val="Tahoma"/>
      <family val="2"/>
    </font>
    <font>
      <b/>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u val="single"/>
      <sz val="10"/>
      <name val="Arial"/>
      <family val="2"/>
    </font>
    <font>
      <b/>
      <u val="single"/>
      <sz val="10"/>
      <name val="Arial"/>
      <family val="2"/>
    </font>
    <font>
      <b/>
      <sz val="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1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Border="1" applyAlignment="1">
      <alignment/>
    </xf>
    <xf numFmtId="0" fontId="6" fillId="0" borderId="2" xfId="0" applyFont="1" applyBorder="1" applyAlignment="1">
      <alignment/>
    </xf>
    <xf numFmtId="0" fontId="6" fillId="0" borderId="1" xfId="0" applyFont="1" applyBorder="1" applyAlignment="1">
      <alignment/>
    </xf>
    <xf numFmtId="0" fontId="9" fillId="0" borderId="4" xfId="0" applyFont="1" applyBorder="1" applyAlignment="1">
      <alignment/>
    </xf>
    <xf numFmtId="0" fontId="10" fillId="0" borderId="2" xfId="0" applyFont="1" applyBorder="1" applyAlignment="1">
      <alignment/>
    </xf>
    <xf numFmtId="0" fontId="10" fillId="0" borderId="0" xfId="0" applyFont="1" applyBorder="1" applyAlignment="1">
      <alignment/>
    </xf>
    <xf numFmtId="0" fontId="8" fillId="0" borderId="4" xfId="0" applyFont="1" applyBorder="1" applyAlignment="1">
      <alignment/>
    </xf>
    <xf numFmtId="0" fontId="8" fillId="0" borderId="6" xfId="0" applyFont="1" applyBorder="1" applyAlignment="1">
      <alignment/>
    </xf>
    <xf numFmtId="0" fontId="8" fillId="0" borderId="1"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9" fillId="3" borderId="8" xfId="0" applyFont="1" applyFill="1" applyBorder="1" applyAlignment="1">
      <alignment/>
    </xf>
    <xf numFmtId="0" fontId="9" fillId="3" borderId="6" xfId="0" applyFont="1" applyFill="1" applyBorder="1" applyAlignment="1">
      <alignment/>
    </xf>
    <xf numFmtId="0" fontId="0" fillId="3" borderId="2" xfId="0" applyFill="1" applyBorder="1" applyAlignment="1">
      <alignment/>
    </xf>
    <xf numFmtId="10" fontId="0" fillId="0" borderId="0" xfId="0" applyNumberFormat="1" applyFill="1" applyBorder="1" applyAlignment="1">
      <alignment/>
    </xf>
    <xf numFmtId="164" fontId="0" fillId="0" borderId="0" xfId="0" applyNumberFormat="1" applyFill="1" applyBorder="1" applyAlignment="1">
      <alignment/>
    </xf>
    <xf numFmtId="164" fontId="0" fillId="0" borderId="0" xfId="0" applyNumberFormat="1" applyFont="1" applyFill="1" applyBorder="1" applyAlignment="1">
      <alignment/>
    </xf>
    <xf numFmtId="169" fontId="0" fillId="0" borderId="0" xfId="17" applyNumberFormat="1" applyAlignment="1">
      <alignment/>
    </xf>
    <xf numFmtId="169" fontId="0" fillId="0" borderId="0" xfId="17" applyNumberFormat="1" applyFill="1" applyBorder="1" applyAlignment="1">
      <alignment/>
    </xf>
    <xf numFmtId="0" fontId="1" fillId="2" borderId="1" xfId="0" applyFont="1" applyFill="1" applyBorder="1" applyAlignment="1">
      <alignment/>
    </xf>
    <xf numFmtId="0" fontId="0" fillId="0" borderId="0" xfId="0" applyFont="1" applyFill="1" applyBorder="1" applyAlignment="1">
      <alignment/>
    </xf>
    <xf numFmtId="169" fontId="0" fillId="0" borderId="0" xfId="17" applyNumberFormat="1" applyFont="1" applyFill="1" applyBorder="1" applyAlignment="1">
      <alignment/>
    </xf>
    <xf numFmtId="8" fontId="0" fillId="0" borderId="0" xfId="0" applyNumberFormat="1" applyFont="1" applyFill="1" applyBorder="1" applyAlignment="1">
      <alignment/>
    </xf>
    <xf numFmtId="0" fontId="0" fillId="0" borderId="0" xfId="0" applyFont="1" applyFill="1" applyBorder="1" applyAlignment="1">
      <alignment horizontal="left"/>
    </xf>
    <xf numFmtId="9" fontId="0" fillId="2" borderId="1" xfId="0" applyNumberFormat="1" applyFill="1" applyBorder="1" applyAlignment="1">
      <alignment/>
    </xf>
    <xf numFmtId="0" fontId="0" fillId="0" borderId="0" xfId="17" applyNumberFormat="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ill="1" applyBorder="1" applyAlignment="1">
      <alignment wrapText="1"/>
    </xf>
    <xf numFmtId="164" fontId="0" fillId="0" borderId="0" xfId="17" applyNumberFormat="1" applyFont="1" applyFill="1" applyBorder="1" applyAlignment="1">
      <alignment/>
    </xf>
    <xf numFmtId="0" fontId="0" fillId="0" borderId="0" xfId="17" applyNumberFormat="1" applyFont="1" applyFill="1" applyBorder="1" applyAlignment="1">
      <alignment/>
    </xf>
    <xf numFmtId="9" fontId="0" fillId="0" borderId="0" xfId="19" applyFont="1" applyFill="1" applyBorder="1" applyAlignment="1">
      <alignment/>
    </xf>
    <xf numFmtId="164" fontId="0" fillId="0" borderId="0" xfId="0" applyNumberFormat="1" applyFill="1" applyBorder="1" applyAlignment="1">
      <alignment/>
    </xf>
    <xf numFmtId="164" fontId="0" fillId="0" borderId="0" xfId="0" applyNumberFormat="1" applyFont="1" applyFill="1" applyBorder="1" applyAlignment="1">
      <alignment/>
    </xf>
    <xf numFmtId="169" fontId="0" fillId="0" borderId="0" xfId="17" applyNumberFormat="1" applyFont="1" applyFill="1" applyBorder="1" applyAlignment="1" quotePrefix="1">
      <alignment/>
    </xf>
    <xf numFmtId="0" fontId="0" fillId="0" borderId="0" xfId="0" applyNumberFormat="1" applyFill="1" applyBorder="1" applyAlignment="1">
      <alignment/>
    </xf>
    <xf numFmtId="10" fontId="0" fillId="0" borderId="0" xfId="0" applyNumberFormat="1" applyFill="1" applyBorder="1" applyAlignment="1">
      <alignment/>
    </xf>
    <xf numFmtId="165" fontId="0" fillId="0" borderId="0" xfId="0" applyNumberFormat="1" applyFill="1" applyBorder="1" applyAlignment="1">
      <alignment/>
    </xf>
    <xf numFmtId="164" fontId="0" fillId="0" borderId="0" xfId="0" applyNumberFormat="1" applyFont="1" applyFill="1" applyBorder="1" applyAlignment="1" quotePrefix="1">
      <alignment/>
    </xf>
    <xf numFmtId="0" fontId="12" fillId="0" borderId="0" xfId="0" applyFont="1" applyFill="1" applyBorder="1" applyAlignment="1">
      <alignment/>
    </xf>
    <xf numFmtId="0" fontId="0" fillId="0" borderId="8" xfId="0" applyFill="1" applyBorder="1" applyAlignment="1">
      <alignment/>
    </xf>
    <xf numFmtId="164" fontId="0" fillId="0" borderId="2" xfId="17" applyNumberFormat="1"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0" fontId="0" fillId="0" borderId="6" xfId="0" applyFill="1" applyBorder="1" applyAlignment="1">
      <alignment/>
    </xf>
    <xf numFmtId="0" fontId="0" fillId="4" borderId="0" xfId="0" applyFill="1" applyBorder="1" applyAlignment="1">
      <alignment horizontal="center"/>
    </xf>
    <xf numFmtId="9" fontId="0" fillId="0" borderId="0" xfId="19" applyFill="1" applyBorder="1" applyAlignment="1">
      <alignment/>
    </xf>
    <xf numFmtId="164" fontId="0" fillId="0" borderId="3" xfId="17" applyNumberFormat="1" applyFont="1" applyFill="1" applyBorder="1" applyAlignment="1">
      <alignment/>
    </xf>
    <xf numFmtId="164" fontId="0" fillId="0" borderId="5" xfId="17" applyNumberFormat="1" applyFont="1" applyFill="1" applyBorder="1" applyAlignment="1">
      <alignment/>
    </xf>
    <xf numFmtId="164" fontId="0" fillId="0" borderId="5" xfId="0" applyNumberFormat="1" applyFill="1" applyBorder="1" applyAlignment="1">
      <alignment/>
    </xf>
    <xf numFmtId="164" fontId="0" fillId="4" borderId="5" xfId="17" applyNumberFormat="1" applyFont="1" applyFill="1" applyBorder="1" applyAlignment="1">
      <alignment/>
    </xf>
    <xf numFmtId="0" fontId="13" fillId="0" borderId="0" xfId="0" applyFont="1" applyFill="1" applyBorder="1" applyAlignment="1">
      <alignment/>
    </xf>
    <xf numFmtId="0" fontId="0" fillId="0" borderId="0" xfId="17" applyNumberFormat="1" applyFont="1" applyAlignment="1">
      <alignment/>
    </xf>
    <xf numFmtId="9" fontId="0" fillId="0" borderId="0" xfId="0" applyNumberFormat="1" applyFont="1" applyFill="1" applyBorder="1" applyAlignment="1">
      <alignment/>
    </xf>
    <xf numFmtId="0" fontId="0" fillId="0" borderId="0" xfId="0" applyNumberFormat="1" applyFont="1" applyFill="1" applyBorder="1" applyAlignment="1">
      <alignment/>
    </xf>
    <xf numFmtId="0" fontId="0" fillId="5" borderId="0" xfId="0" applyFill="1" applyBorder="1" applyAlignment="1">
      <alignment horizontal="center"/>
    </xf>
    <xf numFmtId="0" fontId="11" fillId="0" borderId="0" xfId="0" applyFont="1" applyFill="1" applyBorder="1" applyAlignment="1">
      <alignment/>
    </xf>
    <xf numFmtId="0" fontId="0" fillId="0" borderId="2" xfId="17" applyNumberFormat="1" applyFont="1" applyFill="1" applyBorder="1" applyAlignment="1">
      <alignment/>
    </xf>
    <xf numFmtId="164" fontId="0" fillId="0" borderId="1" xfId="0" applyNumberFormat="1" applyFill="1" applyBorder="1" applyAlignment="1">
      <alignment/>
    </xf>
    <xf numFmtId="164" fontId="13" fillId="0" borderId="1" xfId="0" applyNumberFormat="1" applyFont="1" applyFill="1" applyBorder="1" applyAlignment="1">
      <alignment/>
    </xf>
    <xf numFmtId="164" fontId="0" fillId="0" borderId="7" xfId="0" applyNumberFormat="1" applyFill="1" applyBorder="1" applyAlignment="1">
      <alignment/>
    </xf>
    <xf numFmtId="169" fontId="0" fillId="0" borderId="9" xfId="17" applyNumberFormat="1" applyFont="1" applyFill="1" applyBorder="1" applyAlignment="1">
      <alignment/>
    </xf>
    <xf numFmtId="9" fontId="0" fillId="0" borderId="10" xfId="0" applyNumberFormat="1" applyFont="1" applyFill="1" applyBorder="1" applyAlignment="1">
      <alignment/>
    </xf>
    <xf numFmtId="9" fontId="0" fillId="4" borderId="10" xfId="0" applyNumberFormat="1" applyFont="1" applyFill="1" applyBorder="1" applyAlignment="1">
      <alignment/>
    </xf>
    <xf numFmtId="164" fontId="0" fillId="4" borderId="7" xfId="0" applyNumberFormat="1" applyFill="1" applyBorder="1" applyAlignment="1">
      <alignment/>
    </xf>
    <xf numFmtId="164" fontId="0" fillId="4" borderId="0" xfId="17" applyNumberFormat="1" applyFont="1" applyFill="1" applyBorder="1" applyAlignment="1">
      <alignment/>
    </xf>
    <xf numFmtId="164" fontId="0" fillId="4" borderId="0" xfId="0" applyNumberFormat="1" applyFill="1" applyBorder="1" applyAlignment="1">
      <alignment/>
    </xf>
    <xf numFmtId="164" fontId="13" fillId="0" borderId="0" xfId="0" applyNumberFormat="1" applyFont="1" applyFill="1" applyBorder="1" applyAlignment="1">
      <alignment/>
    </xf>
    <xf numFmtId="164" fontId="0" fillId="0" borderId="0" xfId="0" applyNumberFormat="1" applyFill="1" applyBorder="1" applyAlignment="1" quotePrefix="1">
      <alignment/>
    </xf>
    <xf numFmtId="6" fontId="0" fillId="0" borderId="0" xfId="0" applyNumberFormat="1" applyAlignment="1">
      <alignment/>
    </xf>
    <xf numFmtId="0" fontId="1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69"/>
  <sheetViews>
    <sheetView tabSelected="1" workbookViewId="0" topLeftCell="A1">
      <selection activeCell="A1" sqref="A1"/>
    </sheetView>
  </sheetViews>
  <sheetFormatPr defaultColWidth="9.140625" defaultRowHeight="12.75"/>
  <cols>
    <col min="3" max="4" width="12.7109375" style="0" customWidth="1"/>
    <col min="5" max="5" width="11.7109375" style="0" customWidth="1"/>
    <col min="8" max="9" width="5.57421875" style="0" customWidth="1"/>
    <col min="12" max="12" width="10.7109375" style="0" hidden="1" customWidth="1"/>
  </cols>
  <sheetData>
    <row r="1" spans="4:12" ht="18.75">
      <c r="D1" s="13" t="s">
        <v>29</v>
      </c>
      <c r="L1" s="41">
        <v>20000</v>
      </c>
    </row>
    <row r="2" spans="4:12" ht="18.75">
      <c r="D2" s="13" t="s">
        <v>15</v>
      </c>
      <c r="L2" s="41">
        <v>7000</v>
      </c>
    </row>
    <row r="3" spans="4:12" ht="12.75" customHeight="1">
      <c r="D3" s="13"/>
      <c r="L3" s="49">
        <v>3</v>
      </c>
    </row>
    <row r="4" ht="12.75">
      <c r="L4" s="41">
        <v>35000</v>
      </c>
    </row>
    <row r="5" spans="2:12" ht="12.75">
      <c r="B5" s="23" t="s">
        <v>16</v>
      </c>
      <c r="C5" s="24"/>
      <c r="D5" s="24"/>
      <c r="E5" s="24"/>
      <c r="F5" s="24"/>
      <c r="G5" s="24"/>
      <c r="H5" s="24"/>
      <c r="I5" s="25"/>
      <c r="L5" s="41">
        <v>4000</v>
      </c>
    </row>
    <row r="6" spans="2:12" ht="12.75">
      <c r="B6" s="26" t="str">
        <f>"scanners are less expensive but wear out sooner.  They cost $"&amp;$L$1&amp;" to purchase"</f>
        <v>scanners are less expensive but wear out sooner.  They cost $20000 to purchase</v>
      </c>
      <c r="C6" s="27"/>
      <c r="D6" s="27"/>
      <c r="E6" s="27"/>
      <c r="F6" s="27"/>
      <c r="G6" s="27"/>
      <c r="H6" s="28"/>
      <c r="I6" s="29"/>
      <c r="L6" s="76">
        <v>4</v>
      </c>
    </row>
    <row r="7" spans="2:12" ht="12.75">
      <c r="B7" s="26" t="str">
        <f>"and have annual maintenance expenses of $"&amp;$L$2&amp;".  They are expected to last "&amp;$L$3&amp;" years."</f>
        <v>and have annual maintenance expenses of $7000.  They are expected to last 3 years.</v>
      </c>
      <c r="C7" s="30"/>
      <c r="D7" s="27"/>
      <c r="E7" s="27"/>
      <c r="F7" s="27"/>
      <c r="G7" s="27"/>
      <c r="H7" s="27"/>
      <c r="I7" s="29"/>
      <c r="L7" s="49">
        <v>12</v>
      </c>
    </row>
    <row r="8" spans="2:12" ht="12.75">
      <c r="B8" s="26" t="str">
        <f>"Laser scanners cost $"&amp;$L$4&amp;" and have $"&amp;$L$5&amp;" annual maintenance costs, but they"</f>
        <v>Laser scanners cost $35000 and have $4000 annual maintenance costs, but they</v>
      </c>
      <c r="C8" s="27"/>
      <c r="D8" s="27"/>
      <c r="E8" s="27"/>
      <c r="F8" s="27"/>
      <c r="G8" s="27"/>
      <c r="H8" s="27"/>
      <c r="I8" s="29"/>
      <c r="L8" s="10">
        <v>18</v>
      </c>
    </row>
    <row r="9" spans="2:12" ht="12.75">
      <c r="B9" s="26" t="str">
        <f>"are expected to last "&amp;$L$6&amp;" years.  Neither scanner has any salvage value.  What scanner"</f>
        <v>are expected to last 4 years.  Neither scanner has any salvage value.  What scanner</v>
      </c>
      <c r="C9" s="27"/>
      <c r="D9" s="27"/>
      <c r="E9" s="27"/>
      <c r="F9" s="27"/>
      <c r="G9" s="27"/>
      <c r="H9" s="27"/>
      <c r="I9" s="29"/>
      <c r="L9" s="11">
        <f>L8/100</f>
        <v>0.18</v>
      </c>
    </row>
    <row r="10" spans="2:9" ht="12.75">
      <c r="B10" s="31" t="str">
        <f>"should be bought if the company MARR is "&amp;$L$8&amp;"% ?"</f>
        <v>should be bought if the company MARR is 18% ?</v>
      </c>
      <c r="C10" s="43"/>
      <c r="D10" s="32"/>
      <c r="E10" s="32"/>
      <c r="F10" s="32"/>
      <c r="G10" s="32"/>
      <c r="H10" s="32"/>
      <c r="I10" s="33"/>
    </row>
    <row r="11" ht="12.75">
      <c r="C11" s="1"/>
    </row>
    <row r="12" spans="1:12" ht="15.75">
      <c r="A12" s="35" t="s">
        <v>0</v>
      </c>
      <c r="B12" s="18" t="s">
        <v>6</v>
      </c>
      <c r="C12" s="15" t="s">
        <v>22</v>
      </c>
      <c r="D12" s="4"/>
      <c r="E12" s="4"/>
      <c r="F12" s="4"/>
      <c r="G12" s="4"/>
      <c r="H12" s="4"/>
      <c r="I12" s="5"/>
      <c r="L12" s="41"/>
    </row>
    <row r="13" spans="1:9" ht="15.75">
      <c r="A13" s="17"/>
      <c r="B13" s="19" t="s">
        <v>6</v>
      </c>
      <c r="C13" s="14" t="s">
        <v>23</v>
      </c>
      <c r="D13" s="2"/>
      <c r="E13" s="2"/>
      <c r="F13" s="2"/>
      <c r="G13" s="2"/>
      <c r="H13" s="2"/>
      <c r="I13" s="7"/>
    </row>
    <row r="14" spans="1:9" ht="15">
      <c r="A14" s="6"/>
      <c r="B14" s="19" t="s">
        <v>6</v>
      </c>
      <c r="C14" s="14" t="s">
        <v>24</v>
      </c>
      <c r="D14" s="2"/>
      <c r="E14" s="2"/>
      <c r="F14" s="2"/>
      <c r="G14" s="2"/>
      <c r="H14" s="2"/>
      <c r="I14" s="7"/>
    </row>
    <row r="15" spans="1:9" ht="15.75">
      <c r="A15" s="17"/>
      <c r="B15" s="2"/>
      <c r="C15" s="14" t="s">
        <v>7</v>
      </c>
      <c r="D15" s="2"/>
      <c r="E15" s="2"/>
      <c r="F15" s="2"/>
      <c r="G15" s="2"/>
      <c r="H15" s="2"/>
      <c r="I15" s="7"/>
    </row>
    <row r="16" spans="1:9" ht="15.75">
      <c r="A16" s="36" t="s">
        <v>5</v>
      </c>
      <c r="B16" s="1"/>
      <c r="C16" s="16" t="s">
        <v>9</v>
      </c>
      <c r="D16" s="1"/>
      <c r="E16" s="1"/>
      <c r="F16" s="1"/>
      <c r="G16" s="1"/>
      <c r="H16" s="1"/>
      <c r="I16" s="9"/>
    </row>
    <row r="17" spans="2:4" ht="12.75">
      <c r="B17" s="3"/>
      <c r="C17" s="3"/>
      <c r="D17" s="3"/>
    </row>
    <row r="18" spans="1:9" ht="12.75">
      <c r="A18" s="50"/>
      <c r="B18" s="51"/>
      <c r="C18" s="51"/>
      <c r="D18" s="51"/>
      <c r="E18" s="50"/>
      <c r="F18" s="70"/>
      <c r="G18" s="61"/>
      <c r="H18" s="52"/>
      <c r="I18" s="50"/>
    </row>
    <row r="19" spans="1:9" ht="12.75">
      <c r="A19" s="50"/>
      <c r="B19" s="63" t="s">
        <v>17</v>
      </c>
      <c r="C19" s="53"/>
      <c r="D19" s="50"/>
      <c r="E19" s="50"/>
      <c r="F19" s="77"/>
      <c r="G19" s="56"/>
      <c r="H19" s="56"/>
      <c r="I19" s="50"/>
    </row>
    <row r="20" spans="1:9" ht="12.75">
      <c r="A20" s="50"/>
      <c r="B20" s="50"/>
      <c r="C20" s="53"/>
      <c r="D20" s="54"/>
      <c r="E20" s="53"/>
      <c r="F20" s="78"/>
      <c r="G20" s="56"/>
      <c r="H20" s="56"/>
      <c r="I20" s="50"/>
    </row>
    <row r="21" spans="1:9" ht="12.75">
      <c r="A21" s="50"/>
      <c r="B21" s="64" t="s">
        <v>1</v>
      </c>
      <c r="C21" s="65" t="s">
        <v>18</v>
      </c>
      <c r="D21" s="81" t="s">
        <v>14</v>
      </c>
      <c r="E21" s="71" t="s">
        <v>12</v>
      </c>
      <c r="F21" s="57"/>
      <c r="G21" s="56"/>
      <c r="H21" s="56"/>
      <c r="I21" s="50"/>
    </row>
    <row r="22" spans="1:9" ht="12.75">
      <c r="A22" s="50"/>
      <c r="B22" s="66">
        <v>0</v>
      </c>
      <c r="C22" s="90"/>
      <c r="D22" s="89"/>
      <c r="E22" s="74"/>
      <c r="F22" s="63"/>
      <c r="G22" s="56"/>
      <c r="H22" s="56"/>
      <c r="I22" s="50"/>
    </row>
    <row r="23" spans="1:9" ht="12.75">
      <c r="A23" s="50"/>
      <c r="B23" s="66">
        <v>1</v>
      </c>
      <c r="C23" s="89"/>
      <c r="D23" s="89"/>
      <c r="E23" s="74"/>
      <c r="F23" s="51"/>
      <c r="G23" s="56"/>
      <c r="H23" s="56"/>
      <c r="I23" s="50"/>
    </row>
    <row r="24" spans="1:9" ht="12.75">
      <c r="A24" s="50"/>
      <c r="B24" s="66">
        <v>2</v>
      </c>
      <c r="C24" s="89"/>
      <c r="D24" s="89"/>
      <c r="E24" s="74"/>
      <c r="F24" s="50"/>
      <c r="G24" s="50"/>
      <c r="H24" s="50"/>
      <c r="I24" s="50"/>
    </row>
    <row r="25" spans="1:9" ht="12.75">
      <c r="A25" s="50"/>
      <c r="B25" s="66">
        <v>3</v>
      </c>
      <c r="C25" s="89"/>
      <c r="D25" s="89"/>
      <c r="E25" s="74"/>
      <c r="F25" s="51"/>
      <c r="G25" s="60"/>
      <c r="H25" s="50"/>
      <c r="I25" s="50"/>
    </row>
    <row r="26" spans="1:9" ht="12.75">
      <c r="A26" s="50"/>
      <c r="B26" s="66">
        <v>4</v>
      </c>
      <c r="C26" s="89"/>
      <c r="D26" s="89"/>
      <c r="E26" s="74"/>
      <c r="F26" s="51"/>
      <c r="G26" s="50"/>
      <c r="H26" s="56"/>
      <c r="I26" s="50"/>
    </row>
    <row r="27" spans="1:9" ht="12.75">
      <c r="A27" s="50"/>
      <c r="B27" s="66">
        <v>5</v>
      </c>
      <c r="C27" s="89"/>
      <c r="D27" s="89"/>
      <c r="E27" s="74"/>
      <c r="F27" s="50"/>
      <c r="G27" s="50"/>
      <c r="H27" s="50"/>
      <c r="I27" s="50"/>
    </row>
    <row r="28" spans="1:9" ht="12.75">
      <c r="A28" s="50"/>
      <c r="B28" s="66">
        <v>6</v>
      </c>
      <c r="C28" s="89"/>
      <c r="D28" s="89"/>
      <c r="E28" s="74"/>
      <c r="F28" s="50"/>
      <c r="G28" s="50"/>
      <c r="H28" s="50"/>
      <c r="I28" s="50"/>
    </row>
    <row r="29" spans="1:9" ht="12.75">
      <c r="A29" s="50"/>
      <c r="B29" s="66">
        <v>7</v>
      </c>
      <c r="C29" s="89"/>
      <c r="D29" s="89"/>
      <c r="E29" s="74"/>
      <c r="F29" s="50"/>
      <c r="G29" s="50"/>
      <c r="H29" s="50"/>
      <c r="I29" s="50"/>
    </row>
    <row r="30" spans="1:9" ht="12.75">
      <c r="A30" s="50"/>
      <c r="B30" s="66">
        <v>8</v>
      </c>
      <c r="C30" s="89"/>
      <c r="D30" s="89"/>
      <c r="E30" s="74"/>
      <c r="F30" s="50"/>
      <c r="G30" s="50"/>
      <c r="H30" s="50"/>
      <c r="I30" s="50"/>
    </row>
    <row r="31" spans="1:9" ht="12.75">
      <c r="A31" s="50"/>
      <c r="B31" s="66">
        <v>9</v>
      </c>
      <c r="C31" s="89"/>
      <c r="D31" s="89"/>
      <c r="E31" s="74"/>
      <c r="F31" s="50"/>
      <c r="G31" s="50"/>
      <c r="H31" s="50"/>
      <c r="I31" s="50"/>
    </row>
    <row r="32" spans="1:9" ht="12.75">
      <c r="A32" s="50"/>
      <c r="B32" s="66">
        <v>10</v>
      </c>
      <c r="C32" s="90"/>
      <c r="D32" s="89"/>
      <c r="E32" s="74"/>
      <c r="F32" s="50"/>
      <c r="G32" s="50"/>
      <c r="H32" s="50"/>
      <c r="I32" s="50"/>
    </row>
    <row r="33" spans="1:9" ht="12.75">
      <c r="A33" s="50"/>
      <c r="B33" s="66">
        <v>11</v>
      </c>
      <c r="C33" s="90"/>
      <c r="D33" s="89"/>
      <c r="E33" s="74"/>
      <c r="F33" s="50"/>
      <c r="G33" s="50"/>
      <c r="H33" s="50"/>
      <c r="I33" s="50"/>
    </row>
    <row r="34" spans="1:9" ht="12.75">
      <c r="A34" s="50"/>
      <c r="B34" s="66">
        <v>12</v>
      </c>
      <c r="C34" s="90"/>
      <c r="D34" s="89"/>
      <c r="E34" s="74"/>
      <c r="F34" s="50"/>
      <c r="G34" s="50"/>
      <c r="H34" s="50"/>
      <c r="I34" s="50"/>
    </row>
    <row r="35" spans="1:9" ht="12.75">
      <c r="A35" s="50"/>
      <c r="B35" s="66">
        <v>13</v>
      </c>
      <c r="C35" s="90"/>
      <c r="D35" s="89"/>
      <c r="E35" s="74"/>
      <c r="F35" s="50"/>
      <c r="G35" s="50"/>
      <c r="H35" s="50"/>
      <c r="I35" s="50"/>
    </row>
    <row r="36" spans="1:6" ht="12.75">
      <c r="A36" s="50"/>
      <c r="B36" s="66">
        <v>14</v>
      </c>
      <c r="C36" s="90"/>
      <c r="D36" s="89"/>
      <c r="E36" s="74"/>
      <c r="F36" s="75"/>
    </row>
    <row r="37" spans="1:6" ht="12.75">
      <c r="A37" s="50"/>
      <c r="B37" s="66">
        <v>15</v>
      </c>
      <c r="C37" s="90"/>
      <c r="D37" s="89"/>
      <c r="E37" s="74"/>
      <c r="F37" s="50"/>
    </row>
    <row r="38" spans="1:6" ht="12.75">
      <c r="A38" s="50"/>
      <c r="B38" s="67"/>
      <c r="C38" s="56"/>
      <c r="D38" s="56"/>
      <c r="E38" s="73"/>
      <c r="F38" s="50"/>
    </row>
    <row r="39" spans="1:6" ht="12.75">
      <c r="A39" s="50"/>
      <c r="B39" s="68"/>
      <c r="C39" s="82"/>
      <c r="D39" s="83"/>
      <c r="E39" s="84"/>
      <c r="F39" s="50"/>
    </row>
    <row r="40" spans="1:6" ht="12.75">
      <c r="A40" s="3"/>
      <c r="B40" s="80"/>
      <c r="C40" s="53"/>
      <c r="D40" s="56"/>
      <c r="E40" s="56"/>
      <c r="F40" s="3"/>
    </row>
    <row r="41" spans="1:6" ht="12.75">
      <c r="A41" s="3"/>
      <c r="B41" s="50"/>
      <c r="C41" s="53"/>
      <c r="D41" s="53"/>
      <c r="E41" s="53"/>
      <c r="F41" s="3"/>
    </row>
    <row r="42" spans="1:6" ht="12.75">
      <c r="A42" s="3"/>
      <c r="B42" s="63"/>
      <c r="C42" s="53"/>
      <c r="D42" s="56"/>
      <c r="E42" s="56"/>
      <c r="F42" s="3"/>
    </row>
    <row r="43" spans="1:6" ht="12.75">
      <c r="A43" s="3"/>
      <c r="B43" s="50"/>
      <c r="C43" s="53"/>
      <c r="D43" s="53"/>
      <c r="E43" s="53"/>
      <c r="F43" s="3"/>
    </row>
    <row r="44" spans="1:6" ht="12.75">
      <c r="A44" s="3"/>
      <c r="B44" s="50"/>
      <c r="C44" s="53"/>
      <c r="D44" s="53"/>
      <c r="E44" s="53"/>
      <c r="F44" s="3"/>
    </row>
    <row r="45" spans="1:6" ht="12.75">
      <c r="A45" s="3"/>
      <c r="B45" s="51"/>
      <c r="C45" s="56"/>
      <c r="D45" s="53"/>
      <c r="E45" s="53"/>
      <c r="F45" s="3"/>
    </row>
    <row r="46" spans="1:6" ht="12.75">
      <c r="A46" s="3"/>
      <c r="B46" s="51"/>
      <c r="C46" s="53"/>
      <c r="D46" s="53"/>
      <c r="E46" s="53"/>
      <c r="F46" s="3"/>
    </row>
    <row r="47" spans="1:6" ht="12.75">
      <c r="A47" s="3"/>
      <c r="B47" s="51"/>
      <c r="C47" s="53"/>
      <c r="D47" s="53"/>
      <c r="E47" s="53"/>
      <c r="F47" s="3"/>
    </row>
    <row r="48" spans="1:6" ht="12.75">
      <c r="A48" s="3"/>
      <c r="B48" s="51"/>
      <c r="C48" s="53"/>
      <c r="D48" s="53"/>
      <c r="E48" s="53"/>
      <c r="F48" s="3"/>
    </row>
    <row r="49" spans="1:6" ht="12.75">
      <c r="A49" s="3"/>
      <c r="B49" s="51"/>
      <c r="C49" s="53"/>
      <c r="D49" s="53"/>
      <c r="E49" s="53"/>
      <c r="F49" s="3"/>
    </row>
    <row r="50" spans="1:6" ht="12.75">
      <c r="A50" s="3"/>
      <c r="B50" s="51"/>
      <c r="C50" s="53"/>
      <c r="D50" s="53"/>
      <c r="E50" s="53"/>
      <c r="F50" s="3"/>
    </row>
    <row r="51" spans="1:6" ht="12.75">
      <c r="A51" s="3"/>
      <c r="B51" s="51"/>
      <c r="C51" s="53"/>
      <c r="D51" s="53"/>
      <c r="E51" s="53"/>
      <c r="F51" s="3"/>
    </row>
    <row r="52" spans="1:6" ht="12.75">
      <c r="A52" s="3"/>
      <c r="B52" s="51"/>
      <c r="C52" s="53"/>
      <c r="D52" s="53"/>
      <c r="E52" s="53"/>
      <c r="F52" s="3"/>
    </row>
    <row r="53" spans="1:6" ht="12.75">
      <c r="A53" s="3"/>
      <c r="B53" s="51"/>
      <c r="C53" s="53"/>
      <c r="D53" s="53"/>
      <c r="E53" s="53"/>
      <c r="F53" s="3"/>
    </row>
    <row r="54" spans="1:6" ht="12.75">
      <c r="A54" s="3"/>
      <c r="B54" s="51"/>
      <c r="C54" s="53"/>
      <c r="D54" s="53"/>
      <c r="E54" s="53"/>
      <c r="F54" s="3"/>
    </row>
    <row r="55" spans="1:6" ht="12.75">
      <c r="A55" s="3"/>
      <c r="B55" s="51"/>
      <c r="C55" s="56"/>
      <c r="D55" s="53"/>
      <c r="E55" s="53"/>
      <c r="F55" s="3"/>
    </row>
    <row r="56" spans="1:6" ht="12.75">
      <c r="A56" s="3"/>
      <c r="B56" s="51"/>
      <c r="C56" s="56"/>
      <c r="D56" s="53"/>
      <c r="E56" s="53"/>
      <c r="F56" s="3"/>
    </row>
    <row r="57" spans="1:6" ht="12.75">
      <c r="A57" s="3"/>
      <c r="B57" s="51"/>
      <c r="C57" s="56"/>
      <c r="D57" s="53"/>
      <c r="E57" s="53"/>
      <c r="F57" s="3"/>
    </row>
    <row r="58" spans="1:6" ht="12.75">
      <c r="A58" s="3"/>
      <c r="B58" s="51"/>
      <c r="C58" s="56"/>
      <c r="D58" s="56"/>
      <c r="E58" s="53"/>
      <c r="F58" s="3"/>
    </row>
    <row r="59" spans="1:6" ht="12.75">
      <c r="A59" s="3"/>
      <c r="B59" s="51"/>
      <c r="C59" s="56"/>
      <c r="D59" s="56"/>
      <c r="E59" s="53"/>
      <c r="F59" s="3"/>
    </row>
    <row r="60" spans="1:6" ht="12.75">
      <c r="A60" s="3"/>
      <c r="B60" s="51"/>
      <c r="C60" s="56"/>
      <c r="D60" s="56"/>
      <c r="E60" s="53"/>
      <c r="F60" s="3"/>
    </row>
    <row r="61" spans="1:6" ht="12.75">
      <c r="A61" s="3"/>
      <c r="B61" s="50"/>
      <c r="C61" s="56"/>
      <c r="D61" s="56"/>
      <c r="E61" s="56"/>
      <c r="F61" s="3"/>
    </row>
    <row r="62" spans="1:6" ht="12.75">
      <c r="A62" s="3"/>
      <c r="B62" s="50"/>
      <c r="C62" s="56"/>
      <c r="D62" s="91"/>
      <c r="E62" s="56"/>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62"/>
  <sheetViews>
    <sheetView workbookViewId="0" topLeftCell="A7">
      <selection activeCell="A1" sqref="A1"/>
    </sheetView>
  </sheetViews>
  <sheetFormatPr defaultColWidth="9.140625" defaultRowHeight="12.75"/>
  <cols>
    <col min="3" max="3" width="12.7109375" style="0" customWidth="1"/>
    <col min="4" max="4" width="12.57421875" style="0" customWidth="1"/>
    <col min="5" max="5" width="11.7109375" style="0" customWidth="1"/>
    <col min="8" max="8" width="5.7109375" style="0" customWidth="1"/>
    <col min="9" max="9" width="5.57421875" style="0" customWidth="1"/>
  </cols>
  <sheetData>
    <row r="1" ht="18.75">
      <c r="D1" s="13" t="str">
        <f>step1!D1</f>
        <v>Present worth analysis - Unequal years</v>
      </c>
    </row>
    <row r="2" ht="18.75">
      <c r="D2" s="13" t="str">
        <f>step1!D2</f>
        <v>Scanning system problems</v>
      </c>
    </row>
    <row r="5" spans="1:9" ht="12.75">
      <c r="A5" s="2"/>
      <c r="B5" s="23" t="str">
        <f>step1!B5</f>
        <v>Flor-mart plans to invest in scanners for their cashiers in the checkout lanes.  Wand</v>
      </c>
      <c r="C5" s="24"/>
      <c r="D5" s="24"/>
      <c r="E5" s="24"/>
      <c r="F5" s="24"/>
      <c r="G5" s="24"/>
      <c r="H5" s="24"/>
      <c r="I5" s="25"/>
    </row>
    <row r="6" spans="1:9" ht="12.75">
      <c r="A6" s="2"/>
      <c r="B6" s="26" t="str">
        <f>step1!B6</f>
        <v>scanners are less expensive but wear out sooner.  They cost $20000 to purchase</v>
      </c>
      <c r="C6" s="27"/>
      <c r="D6" s="27"/>
      <c r="E6" s="27"/>
      <c r="F6" s="27"/>
      <c r="G6" s="27"/>
      <c r="H6" s="34"/>
      <c r="I6" s="29"/>
    </row>
    <row r="7" spans="1:9" ht="12.75">
      <c r="A7" s="2"/>
      <c r="B7" s="26" t="str">
        <f>step1!B7</f>
        <v>and have annual maintenance expenses of $7000.  They are expected to last 3 years.</v>
      </c>
      <c r="C7" s="27"/>
      <c r="D7" s="27"/>
      <c r="E7" s="27"/>
      <c r="F7" s="27"/>
      <c r="G7" s="27"/>
      <c r="H7" s="27"/>
      <c r="I7" s="29"/>
    </row>
    <row r="8" spans="1:9" ht="12.75">
      <c r="A8" s="2"/>
      <c r="B8" s="26" t="str">
        <f>step1!B8</f>
        <v>Laser scanners cost $35000 and have $4000 annual maintenance costs, but they</v>
      </c>
      <c r="C8" s="27"/>
      <c r="D8" s="27"/>
      <c r="E8" s="27"/>
      <c r="F8" s="27"/>
      <c r="G8" s="27"/>
      <c r="H8" s="27"/>
      <c r="I8" s="29"/>
    </row>
    <row r="9" spans="1:9" ht="12.75">
      <c r="A9" s="2"/>
      <c r="B9" s="26" t="str">
        <f>step1!B9</f>
        <v>are expected to last 4 years.  Neither scanner has any salvage value.  What scanner</v>
      </c>
      <c r="C9" s="27"/>
      <c r="D9" s="27"/>
      <c r="E9" s="27"/>
      <c r="F9" s="27"/>
      <c r="G9" s="27"/>
      <c r="H9" s="27"/>
      <c r="I9" s="29"/>
    </row>
    <row r="10" spans="1:9" ht="12.75">
      <c r="A10" s="2"/>
      <c r="B10" s="31" t="str">
        <f>step1!B10</f>
        <v>should be bought if the company MARR is 18% ?</v>
      </c>
      <c r="C10" s="32"/>
      <c r="D10" s="32"/>
      <c r="E10" s="32"/>
      <c r="F10" s="48"/>
      <c r="G10" s="32"/>
      <c r="H10" s="32"/>
      <c r="I10" s="33"/>
    </row>
    <row r="12" spans="1:9" ht="15.75">
      <c r="A12" s="35" t="s">
        <v>2</v>
      </c>
      <c r="B12" s="18" t="s">
        <v>6</v>
      </c>
      <c r="C12" s="15" t="s">
        <v>26</v>
      </c>
      <c r="D12" s="4"/>
      <c r="E12" s="4"/>
      <c r="F12" s="4"/>
      <c r="G12" s="4"/>
      <c r="H12" s="4"/>
      <c r="I12" s="5"/>
    </row>
    <row r="13" spans="1:9" ht="15">
      <c r="A13" s="20"/>
      <c r="B13" s="19" t="s">
        <v>6</v>
      </c>
      <c r="C13" s="14" t="s">
        <v>27</v>
      </c>
      <c r="D13" s="2"/>
      <c r="E13" s="2"/>
      <c r="F13" s="2"/>
      <c r="G13" s="2"/>
      <c r="H13" s="2"/>
      <c r="I13" s="7"/>
    </row>
    <row r="14" spans="1:9" ht="15">
      <c r="A14" s="20"/>
      <c r="B14" s="19" t="s">
        <v>6</v>
      </c>
      <c r="C14" s="14" t="s">
        <v>24</v>
      </c>
      <c r="D14" s="2"/>
      <c r="E14" s="2"/>
      <c r="F14" s="2"/>
      <c r="G14" s="2"/>
      <c r="H14" s="2"/>
      <c r="I14" s="7"/>
    </row>
    <row r="15" spans="1:9" ht="15.75">
      <c r="A15" s="21"/>
      <c r="B15" s="22"/>
      <c r="C15" s="16" t="s">
        <v>8</v>
      </c>
      <c r="D15" s="1"/>
      <c r="E15" s="1"/>
      <c r="F15" s="1"/>
      <c r="G15" s="1"/>
      <c r="H15" s="1"/>
      <c r="I15" s="9"/>
    </row>
    <row r="16" spans="1:9" ht="12.75">
      <c r="A16" s="3"/>
      <c r="B16" s="3"/>
      <c r="C16" s="3"/>
      <c r="D16" s="3"/>
      <c r="E16" s="3"/>
      <c r="F16" s="3"/>
      <c r="G16" s="38"/>
      <c r="H16" s="3"/>
      <c r="I16" s="3"/>
    </row>
    <row r="17" spans="1:9" ht="12.75">
      <c r="A17" s="3"/>
      <c r="B17" s="3"/>
      <c r="C17" s="3"/>
      <c r="D17" s="3"/>
      <c r="E17" s="3"/>
      <c r="F17" s="3"/>
      <c r="G17" s="3"/>
      <c r="H17" s="3"/>
      <c r="I17" s="3"/>
    </row>
    <row r="18" spans="1:9" ht="12.75">
      <c r="A18" s="50"/>
      <c r="B18" s="51"/>
      <c r="C18" s="51"/>
      <c r="D18" s="51"/>
      <c r="E18" s="50"/>
      <c r="F18" s="50"/>
      <c r="G18" s="51"/>
      <c r="H18" s="52"/>
      <c r="I18" s="50"/>
    </row>
    <row r="19" spans="1:11" ht="12.75">
      <c r="A19" s="50"/>
      <c r="B19" s="63" t="s">
        <v>17</v>
      </c>
      <c r="C19" s="53"/>
      <c r="D19" s="50"/>
      <c r="E19" s="50"/>
      <c r="F19" s="77"/>
      <c r="G19" s="55"/>
      <c r="H19" s="62"/>
      <c r="I19" s="50"/>
      <c r="K19" s="12"/>
    </row>
    <row r="20" spans="1:9" ht="12.75">
      <c r="A20" s="50"/>
      <c r="B20" s="50"/>
      <c r="C20" s="53"/>
      <c r="D20" s="54"/>
      <c r="E20" s="53"/>
      <c r="F20" s="78"/>
      <c r="G20" s="51"/>
      <c r="H20" s="57"/>
      <c r="I20" s="50"/>
    </row>
    <row r="21" spans="1:9" ht="12.75">
      <c r="A21" s="50"/>
      <c r="B21" s="64" t="s">
        <v>1</v>
      </c>
      <c r="C21" s="65" t="s">
        <v>18</v>
      </c>
      <c r="D21" s="81" t="s">
        <v>14</v>
      </c>
      <c r="E21" s="71" t="s">
        <v>12</v>
      </c>
      <c r="F21" s="57"/>
      <c r="G21" s="58"/>
      <c r="H21" s="57"/>
      <c r="I21" s="50"/>
    </row>
    <row r="22" spans="1:9" ht="12.75">
      <c r="A22" s="50"/>
      <c r="B22" s="66">
        <v>0</v>
      </c>
      <c r="C22" s="56">
        <f>final!C22</f>
        <v>20000</v>
      </c>
      <c r="D22" s="56">
        <f>final!D22</f>
        <v>0</v>
      </c>
      <c r="E22" s="73">
        <f>final!E22</f>
        <v>20000</v>
      </c>
      <c r="F22" s="63"/>
      <c r="G22" s="53"/>
      <c r="H22" s="54"/>
      <c r="I22" s="50"/>
    </row>
    <row r="23" spans="1:9" ht="12.75">
      <c r="A23" s="50"/>
      <c r="B23" s="66">
        <v>1</v>
      </c>
      <c r="C23" s="56">
        <f>final!C23</f>
        <v>0</v>
      </c>
      <c r="D23" s="56">
        <f>final!D23</f>
        <v>7000</v>
      </c>
      <c r="E23" s="73">
        <f>final!E23</f>
        <v>7000</v>
      </c>
      <c r="F23" s="51"/>
      <c r="G23" s="53"/>
      <c r="H23" s="54"/>
      <c r="I23" s="50"/>
    </row>
    <row r="24" spans="1:9" ht="12.75">
      <c r="A24" s="50"/>
      <c r="B24" s="66">
        <v>2</v>
      </c>
      <c r="C24" s="56">
        <f>final!C24</f>
        <v>0</v>
      </c>
      <c r="D24" s="56">
        <f>final!D24</f>
        <v>7000</v>
      </c>
      <c r="E24" s="73">
        <f>final!E24</f>
        <v>7000</v>
      </c>
      <c r="F24" s="50"/>
      <c r="G24" s="53"/>
      <c r="H24" s="53"/>
      <c r="I24" s="50"/>
    </row>
    <row r="25" spans="1:9" ht="12.75">
      <c r="A25" s="50"/>
      <c r="B25" s="66">
        <v>3</v>
      </c>
      <c r="C25" s="56">
        <f>final!C25</f>
        <v>20000</v>
      </c>
      <c r="D25" s="56">
        <f>final!D25</f>
        <v>7000</v>
      </c>
      <c r="E25" s="73">
        <f>final!E25</f>
        <v>27000</v>
      </c>
      <c r="F25" s="51"/>
      <c r="G25" s="53"/>
      <c r="H25" s="53"/>
      <c r="I25" s="50"/>
    </row>
    <row r="26" spans="1:9" ht="12.75">
      <c r="A26" s="50"/>
      <c r="B26" s="66">
        <v>4</v>
      </c>
      <c r="C26" s="56">
        <f>final!C26</f>
        <v>0</v>
      </c>
      <c r="D26" s="56">
        <f>final!D26</f>
        <v>7000</v>
      </c>
      <c r="E26" s="73">
        <f>final!E26</f>
        <v>7000</v>
      </c>
      <c r="F26" s="51"/>
      <c r="G26" s="53"/>
      <c r="H26" s="53"/>
      <c r="I26" s="50"/>
    </row>
    <row r="27" spans="1:9" ht="12.75">
      <c r="A27" s="50"/>
      <c r="B27" s="66">
        <v>5</v>
      </c>
      <c r="C27" s="56">
        <f>final!C27</f>
        <v>0</v>
      </c>
      <c r="D27" s="56">
        <f>final!D27</f>
        <v>7000</v>
      </c>
      <c r="E27" s="73">
        <f>final!E27</f>
        <v>7000</v>
      </c>
      <c r="F27" s="50"/>
      <c r="G27" s="53"/>
      <c r="H27" s="53"/>
      <c r="I27" s="50"/>
    </row>
    <row r="28" spans="1:9" ht="12.75">
      <c r="A28" s="50"/>
      <c r="B28" s="66">
        <v>6</v>
      </c>
      <c r="C28" s="56">
        <f>final!C28</f>
        <v>20000</v>
      </c>
      <c r="D28" s="56">
        <f>final!D28</f>
        <v>7000</v>
      </c>
      <c r="E28" s="73">
        <f>final!E28</f>
        <v>27000</v>
      </c>
      <c r="F28" s="50"/>
      <c r="G28" s="53"/>
      <c r="H28" s="53"/>
      <c r="I28" s="50"/>
    </row>
    <row r="29" spans="1:9" ht="12.75">
      <c r="A29" s="50"/>
      <c r="B29" s="66">
        <v>7</v>
      </c>
      <c r="C29" s="56">
        <f>final!C29</f>
        <v>0</v>
      </c>
      <c r="D29" s="56">
        <f>final!D29</f>
        <v>7000</v>
      </c>
      <c r="E29" s="73">
        <f>final!E29</f>
        <v>7000</v>
      </c>
      <c r="F29" s="50"/>
      <c r="G29" s="53"/>
      <c r="H29" s="53"/>
      <c r="I29" s="50"/>
    </row>
    <row r="30" spans="1:9" ht="12.75">
      <c r="A30" s="50"/>
      <c r="B30" s="66">
        <v>8</v>
      </c>
      <c r="C30" s="56">
        <f>final!C30</f>
        <v>0</v>
      </c>
      <c r="D30" s="56">
        <f>final!D30</f>
        <v>7000</v>
      </c>
      <c r="E30" s="73">
        <f>final!E30</f>
        <v>7000</v>
      </c>
      <c r="F30" s="50"/>
      <c r="G30" s="53"/>
      <c r="H30" s="56"/>
      <c r="I30" s="50"/>
    </row>
    <row r="31" spans="1:9" ht="12.75">
      <c r="A31" s="50"/>
      <c r="B31" s="66">
        <v>9</v>
      </c>
      <c r="C31" s="56">
        <f>final!C31</f>
        <v>20000</v>
      </c>
      <c r="D31" s="56">
        <f>final!D31</f>
        <v>7000</v>
      </c>
      <c r="E31" s="73">
        <f>final!E31</f>
        <v>27000</v>
      </c>
      <c r="F31" s="50"/>
      <c r="G31" s="53"/>
      <c r="H31" s="56"/>
      <c r="I31" s="50"/>
    </row>
    <row r="32" spans="1:9" ht="12.75">
      <c r="A32" s="50"/>
      <c r="B32" s="66">
        <v>10</v>
      </c>
      <c r="C32" s="56">
        <f>final!C32</f>
        <v>0</v>
      </c>
      <c r="D32" s="56">
        <f>final!D32</f>
        <v>7000</v>
      </c>
      <c r="E32" s="73">
        <f>final!E32</f>
        <v>7000</v>
      </c>
      <c r="F32" s="50"/>
      <c r="G32" s="61"/>
      <c r="H32" s="56"/>
      <c r="I32" s="50"/>
    </row>
    <row r="33" spans="1:9" ht="12.75">
      <c r="A33" s="50"/>
      <c r="B33" s="66">
        <v>11</v>
      </c>
      <c r="C33" s="56">
        <f>final!C33</f>
        <v>0</v>
      </c>
      <c r="D33" s="56">
        <f>final!D33</f>
        <v>7000</v>
      </c>
      <c r="E33" s="73">
        <f>final!E33</f>
        <v>7000</v>
      </c>
      <c r="F33" s="50"/>
      <c r="G33" s="50"/>
      <c r="H33" s="56"/>
      <c r="I33" s="50"/>
    </row>
    <row r="34" spans="1:9" ht="12.75">
      <c r="A34" s="50"/>
      <c r="B34" s="66">
        <v>12</v>
      </c>
      <c r="C34" s="56">
        <f>final!C34</f>
        <v>0</v>
      </c>
      <c r="D34" s="56">
        <f>final!D34</f>
        <v>7000</v>
      </c>
      <c r="E34" s="73">
        <f>final!E34</f>
        <v>7000</v>
      </c>
      <c r="F34" s="50"/>
      <c r="G34" s="61"/>
      <c r="H34" s="56"/>
      <c r="I34" s="50"/>
    </row>
    <row r="35" spans="1:9" ht="12.75">
      <c r="A35" s="50"/>
      <c r="B35" s="66">
        <v>13</v>
      </c>
      <c r="C35" s="56">
        <f>final!C35</f>
        <v>0</v>
      </c>
      <c r="D35" s="56">
        <f>final!D35</f>
        <v>0</v>
      </c>
      <c r="E35" s="73">
        <f>final!E35</f>
        <v>0</v>
      </c>
      <c r="F35" s="50"/>
      <c r="G35" s="61"/>
      <c r="H35" s="56"/>
      <c r="I35" s="3"/>
    </row>
    <row r="36" spans="1:9" ht="12.75">
      <c r="A36" s="50"/>
      <c r="B36" s="66">
        <v>14</v>
      </c>
      <c r="C36" s="56">
        <f>final!C36</f>
        <v>0</v>
      </c>
      <c r="D36" s="56">
        <f>final!D36</f>
        <v>0</v>
      </c>
      <c r="E36" s="73">
        <f>final!E36</f>
        <v>0</v>
      </c>
      <c r="F36" s="51"/>
      <c r="G36" s="61"/>
      <c r="H36" s="56"/>
      <c r="I36" s="3"/>
    </row>
    <row r="37" spans="1:9" ht="12.75">
      <c r="A37" s="50"/>
      <c r="B37" s="66">
        <v>15</v>
      </c>
      <c r="C37" s="56">
        <f>final!C37</f>
        <v>0</v>
      </c>
      <c r="D37" s="56">
        <f>final!D37</f>
        <v>0</v>
      </c>
      <c r="E37" s="73">
        <f>final!E37</f>
        <v>0</v>
      </c>
      <c r="F37" s="50"/>
      <c r="G37" s="61"/>
      <c r="H37" s="50"/>
      <c r="I37" s="3"/>
    </row>
    <row r="38" spans="1:9" ht="12.75">
      <c r="A38" s="50"/>
      <c r="B38" s="67"/>
      <c r="C38" s="56"/>
      <c r="D38" s="56"/>
      <c r="E38" s="73"/>
      <c r="F38" s="50"/>
      <c r="G38" s="61"/>
      <c r="H38" s="50"/>
      <c r="I38" s="3"/>
    </row>
    <row r="39" spans="1:9" ht="12.75">
      <c r="A39" s="50"/>
      <c r="B39" s="68"/>
      <c r="C39" s="82"/>
      <c r="D39" s="83"/>
      <c r="E39" s="84"/>
      <c r="F39" s="50"/>
      <c r="G39" s="50"/>
      <c r="H39" s="50"/>
      <c r="I39" s="3"/>
    </row>
    <row r="40" spans="1:9" ht="12.75">
      <c r="A40" s="3"/>
      <c r="B40" s="80"/>
      <c r="C40" s="53"/>
      <c r="D40" s="56"/>
      <c r="E40" s="56"/>
      <c r="F40" s="50"/>
      <c r="G40" s="50"/>
      <c r="H40" s="50"/>
      <c r="I40" s="3"/>
    </row>
    <row r="41" spans="1:9" ht="12.75">
      <c r="A41" s="3"/>
      <c r="B41" s="50"/>
      <c r="C41" s="53"/>
      <c r="D41" s="53"/>
      <c r="E41" s="53"/>
      <c r="F41" s="50"/>
      <c r="G41" s="50"/>
      <c r="H41" s="50"/>
      <c r="I41" s="3"/>
    </row>
    <row r="42" spans="1:9" ht="12.75">
      <c r="A42" s="3"/>
      <c r="B42" s="63" t="s">
        <v>19</v>
      </c>
      <c r="C42" s="53"/>
      <c r="D42" s="56"/>
      <c r="E42" s="56"/>
      <c r="F42" s="50"/>
      <c r="G42" s="50"/>
      <c r="H42" s="50"/>
      <c r="I42" s="3"/>
    </row>
    <row r="43" spans="1:9" ht="12.75">
      <c r="A43" s="3"/>
      <c r="B43" s="50"/>
      <c r="C43" s="53"/>
      <c r="D43" s="53"/>
      <c r="E43" s="53"/>
      <c r="F43" s="50"/>
      <c r="G43" s="50"/>
      <c r="H43" s="50"/>
      <c r="I43" s="3"/>
    </row>
    <row r="44" spans="1:8" ht="12.75">
      <c r="A44" s="3"/>
      <c r="B44" s="64" t="s">
        <v>1</v>
      </c>
      <c r="C44" s="65" t="s">
        <v>18</v>
      </c>
      <c r="D44" s="65" t="s">
        <v>14</v>
      </c>
      <c r="E44" s="71" t="s">
        <v>12</v>
      </c>
      <c r="F44" s="50"/>
      <c r="G44" s="50"/>
      <c r="H44" s="50"/>
    </row>
    <row r="45" spans="1:8" ht="12.75">
      <c r="A45" s="3"/>
      <c r="B45" s="66">
        <v>0</v>
      </c>
      <c r="C45" s="90"/>
      <c r="D45" s="89"/>
      <c r="E45" s="74"/>
      <c r="F45" s="50"/>
      <c r="G45" s="50"/>
      <c r="H45" s="50"/>
    </row>
    <row r="46" spans="2:8" ht="12.75">
      <c r="B46" s="66">
        <v>1</v>
      </c>
      <c r="C46" s="89"/>
      <c r="D46" s="89"/>
      <c r="E46" s="74"/>
      <c r="F46" s="50"/>
      <c r="G46" s="50"/>
      <c r="H46" s="50"/>
    </row>
    <row r="47" spans="2:8" ht="12.75">
      <c r="B47" s="66">
        <v>2</v>
      </c>
      <c r="C47" s="89"/>
      <c r="D47" s="89"/>
      <c r="E47" s="74"/>
      <c r="F47" s="50"/>
      <c r="G47" s="50"/>
      <c r="H47" s="50"/>
    </row>
    <row r="48" spans="2:8" ht="12.75">
      <c r="B48" s="66">
        <v>3</v>
      </c>
      <c r="C48" s="89"/>
      <c r="D48" s="89"/>
      <c r="E48" s="74"/>
      <c r="F48" s="50"/>
      <c r="G48" s="50"/>
      <c r="H48" s="50"/>
    </row>
    <row r="49" spans="2:8" ht="12.75">
      <c r="B49" s="66">
        <v>4</v>
      </c>
      <c r="C49" s="89"/>
      <c r="D49" s="89"/>
      <c r="E49" s="74"/>
      <c r="F49" s="50"/>
      <c r="G49" s="50"/>
      <c r="H49" s="50"/>
    </row>
    <row r="50" spans="2:8" ht="12.75">
      <c r="B50" s="66">
        <v>5</v>
      </c>
      <c r="C50" s="89"/>
      <c r="D50" s="89"/>
      <c r="E50" s="74"/>
      <c r="F50" s="50"/>
      <c r="G50" s="50"/>
      <c r="H50" s="50"/>
    </row>
    <row r="51" spans="2:8" ht="12.75">
      <c r="B51" s="66">
        <v>6</v>
      </c>
      <c r="C51" s="89"/>
      <c r="D51" s="89"/>
      <c r="E51" s="74"/>
      <c r="F51" s="50"/>
      <c r="G51" s="50"/>
      <c r="H51" s="50"/>
    </row>
    <row r="52" spans="2:8" ht="12.75">
      <c r="B52" s="66">
        <v>7</v>
      </c>
      <c r="C52" s="89"/>
      <c r="D52" s="89"/>
      <c r="E52" s="74"/>
      <c r="F52" s="50"/>
      <c r="G52" s="50"/>
      <c r="H52" s="50"/>
    </row>
    <row r="53" spans="2:8" ht="12.75">
      <c r="B53" s="66">
        <v>8</v>
      </c>
      <c r="C53" s="89"/>
      <c r="D53" s="89"/>
      <c r="E53" s="74"/>
      <c r="F53" s="50"/>
      <c r="G53" s="50"/>
      <c r="H53" s="50"/>
    </row>
    <row r="54" spans="2:5" ht="12.75">
      <c r="B54" s="66">
        <v>9</v>
      </c>
      <c r="C54" s="89"/>
      <c r="D54" s="89"/>
      <c r="E54" s="74"/>
    </row>
    <row r="55" spans="2:5" ht="12.75">
      <c r="B55" s="66">
        <v>10</v>
      </c>
      <c r="C55" s="90"/>
      <c r="D55" s="89"/>
      <c r="E55" s="74"/>
    </row>
    <row r="56" spans="2:5" ht="12.75">
      <c r="B56" s="66">
        <v>11</v>
      </c>
      <c r="C56" s="90"/>
      <c r="D56" s="89"/>
      <c r="E56" s="74"/>
    </row>
    <row r="57" spans="2:5" ht="12.75">
      <c r="B57" s="66">
        <v>12</v>
      </c>
      <c r="C57" s="90"/>
      <c r="D57" s="89"/>
      <c r="E57" s="74"/>
    </row>
    <row r="58" spans="2:5" ht="12.75">
      <c r="B58" s="66">
        <v>13</v>
      </c>
      <c r="C58" s="90"/>
      <c r="D58" s="89"/>
      <c r="E58" s="74"/>
    </row>
    <row r="59" spans="2:5" ht="12.75">
      <c r="B59" s="66">
        <v>14</v>
      </c>
      <c r="C59" s="90"/>
      <c r="D59" s="89"/>
      <c r="E59" s="74"/>
    </row>
    <row r="60" spans="2:5" ht="12.75">
      <c r="B60" s="66">
        <v>15</v>
      </c>
      <c r="C60" s="90"/>
      <c r="D60" s="89"/>
      <c r="E60" s="74"/>
    </row>
    <row r="61" spans="2:5" ht="12.75">
      <c r="B61" s="67"/>
      <c r="C61" s="56"/>
      <c r="D61" s="56"/>
      <c r="E61" s="73"/>
    </row>
    <row r="62" spans="2:5" ht="12.75">
      <c r="B62" s="68"/>
      <c r="C62" s="82"/>
      <c r="D62" s="83"/>
      <c r="E62" s="84"/>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L62"/>
  <sheetViews>
    <sheetView workbookViewId="0" topLeftCell="A1">
      <selection activeCell="A1" sqref="A1"/>
    </sheetView>
  </sheetViews>
  <sheetFormatPr defaultColWidth="9.140625" defaultRowHeight="12.75"/>
  <cols>
    <col min="3" max="4" width="12.7109375" style="0" customWidth="1"/>
    <col min="5" max="5" width="11.7109375" style="0" customWidth="1"/>
    <col min="8" max="8" width="5.57421875" style="0" customWidth="1"/>
    <col min="9" max="9" width="5.7109375" style="0" customWidth="1"/>
  </cols>
  <sheetData>
    <row r="1" ht="18.75">
      <c r="D1" s="13" t="str">
        <f>step1!D1</f>
        <v>Present worth analysis - Unequal years</v>
      </c>
    </row>
    <row r="2" ht="18.75">
      <c r="D2" s="13" t="str">
        <f>step1!D2</f>
        <v>Scanning system problems</v>
      </c>
    </row>
    <row r="5" spans="1:9" ht="12.75">
      <c r="A5" s="2"/>
      <c r="B5" s="23" t="str">
        <f>step1!B5</f>
        <v>Flor-mart plans to invest in scanners for their cashiers in the checkout lanes.  Wand</v>
      </c>
      <c r="C5" s="24"/>
      <c r="D5" s="24"/>
      <c r="E5" s="24"/>
      <c r="F5" s="24"/>
      <c r="G5" s="24"/>
      <c r="H5" s="24"/>
      <c r="I5" s="25"/>
    </row>
    <row r="6" spans="1:9" ht="12.75">
      <c r="A6" s="2"/>
      <c r="B6" s="26" t="str">
        <f>step1!B6</f>
        <v>scanners are less expensive but wear out sooner.  They cost $20000 to purchase</v>
      </c>
      <c r="C6" s="27"/>
      <c r="D6" s="27"/>
      <c r="E6" s="27"/>
      <c r="F6" s="27"/>
      <c r="G6" s="27"/>
      <c r="H6" s="34"/>
      <c r="I6" s="29"/>
    </row>
    <row r="7" spans="1:9" ht="12.75">
      <c r="A7" s="2"/>
      <c r="B7" s="26" t="str">
        <f>step1!B7</f>
        <v>and have annual maintenance expenses of $7000.  They are expected to last 3 years.</v>
      </c>
      <c r="C7" s="27"/>
      <c r="D7" s="27"/>
      <c r="E7" s="27"/>
      <c r="F7" s="27"/>
      <c r="G7" s="27"/>
      <c r="H7" s="27"/>
      <c r="I7" s="29"/>
    </row>
    <row r="8" spans="1:9" ht="12.75">
      <c r="A8" s="2"/>
      <c r="B8" s="26" t="str">
        <f>step1!B8</f>
        <v>Laser scanners cost $35000 and have $4000 annual maintenance costs, but they</v>
      </c>
      <c r="C8" s="27"/>
      <c r="D8" s="27"/>
      <c r="E8" s="27"/>
      <c r="F8" s="27"/>
      <c r="G8" s="27"/>
      <c r="H8" s="27"/>
      <c r="I8" s="29"/>
    </row>
    <row r="9" spans="1:9" ht="12.75">
      <c r="A9" s="2"/>
      <c r="B9" s="26" t="str">
        <f>step1!B9</f>
        <v>are expected to last 4 years.  Neither scanner has any salvage value.  What scanner</v>
      </c>
      <c r="C9" s="27"/>
      <c r="D9" s="27"/>
      <c r="E9" s="27"/>
      <c r="F9" s="27"/>
      <c r="G9" s="27"/>
      <c r="H9" s="27"/>
      <c r="I9" s="29"/>
    </row>
    <row r="10" spans="1:9" ht="12.75">
      <c r="A10" s="2"/>
      <c r="B10" s="31" t="str">
        <f>step1!B10</f>
        <v>should be bought if the company MARR is 18% ?</v>
      </c>
      <c r="C10" s="32"/>
      <c r="D10" s="32"/>
      <c r="E10" s="32"/>
      <c r="F10" s="48"/>
      <c r="G10" s="32"/>
      <c r="H10" s="32"/>
      <c r="I10" s="33"/>
    </row>
    <row r="11" ht="12.75">
      <c r="L11" s="42"/>
    </row>
    <row r="12" spans="1:12" ht="15.75">
      <c r="A12" s="35" t="s">
        <v>3</v>
      </c>
      <c r="B12" s="18" t="s">
        <v>6</v>
      </c>
      <c r="C12" s="15" t="s">
        <v>25</v>
      </c>
      <c r="D12" s="4"/>
      <c r="E12" s="4"/>
      <c r="F12" s="4"/>
      <c r="G12" s="4"/>
      <c r="H12" s="4"/>
      <c r="I12" s="5"/>
      <c r="L12" s="42"/>
    </row>
    <row r="13" spans="1:9" ht="15">
      <c r="A13" s="20"/>
      <c r="B13" s="19" t="s">
        <v>6</v>
      </c>
      <c r="C13" s="14" t="s">
        <v>30</v>
      </c>
      <c r="D13" s="2"/>
      <c r="E13" s="2"/>
      <c r="F13" s="2"/>
      <c r="G13" s="2"/>
      <c r="H13" s="2"/>
      <c r="I13" s="7"/>
    </row>
    <row r="14" spans="1:9" ht="15.75">
      <c r="A14" s="20"/>
      <c r="B14" s="19" t="s">
        <v>6</v>
      </c>
      <c r="C14" s="14" t="s">
        <v>31</v>
      </c>
      <c r="D14" s="2"/>
      <c r="E14" s="2"/>
      <c r="F14" s="2"/>
      <c r="G14" s="2"/>
      <c r="H14" s="2"/>
      <c r="I14" s="7"/>
    </row>
    <row r="15" spans="1:9" ht="15.75">
      <c r="A15" s="21"/>
      <c r="B15" s="22"/>
      <c r="C15" s="16" t="s">
        <v>10</v>
      </c>
      <c r="D15" s="1"/>
      <c r="E15" s="1"/>
      <c r="F15" s="1"/>
      <c r="G15" s="1"/>
      <c r="H15" s="1"/>
      <c r="I15" s="9"/>
    </row>
    <row r="18" spans="1:8" ht="12.75">
      <c r="A18" s="50"/>
      <c r="B18" s="51"/>
      <c r="C18" s="51"/>
      <c r="D18" s="51"/>
      <c r="E18" s="50"/>
      <c r="F18" s="50"/>
      <c r="G18" s="51"/>
      <c r="H18" s="52"/>
    </row>
    <row r="19" spans="1:9" ht="12.75">
      <c r="A19" s="50"/>
      <c r="B19" s="63" t="s">
        <v>17</v>
      </c>
      <c r="C19" s="53"/>
      <c r="D19" s="50"/>
      <c r="E19" s="50"/>
      <c r="F19" s="77"/>
      <c r="G19" s="55"/>
      <c r="H19" s="62"/>
      <c r="I19" s="59"/>
    </row>
    <row r="20" spans="1:9" ht="12.75">
      <c r="A20" s="50"/>
      <c r="B20" s="50"/>
      <c r="C20" s="53"/>
      <c r="D20" s="54"/>
      <c r="E20" s="53"/>
      <c r="F20" s="78"/>
      <c r="G20" s="51"/>
      <c r="H20" s="57"/>
      <c r="I20" s="59"/>
    </row>
    <row r="21" spans="1:9" ht="12.75">
      <c r="A21" s="50"/>
      <c r="B21" s="64" t="s">
        <v>1</v>
      </c>
      <c r="C21" s="65" t="s">
        <v>18</v>
      </c>
      <c r="D21" s="81" t="s">
        <v>14</v>
      </c>
      <c r="E21" s="71" t="s">
        <v>12</v>
      </c>
      <c r="F21" s="57"/>
      <c r="G21" s="85" t="s">
        <v>21</v>
      </c>
      <c r="H21" s="87"/>
      <c r="I21" s="59"/>
    </row>
    <row r="22" spans="1:9" ht="12.75">
      <c r="A22" s="50"/>
      <c r="B22" s="66">
        <v>0</v>
      </c>
      <c r="C22" s="56">
        <f>final!C22</f>
        <v>20000</v>
      </c>
      <c r="D22" s="56">
        <f>final!D22</f>
        <v>0</v>
      </c>
      <c r="E22" s="73">
        <f>final!E22</f>
        <v>20000</v>
      </c>
      <c r="F22" s="63"/>
      <c r="G22" s="53"/>
      <c r="H22" s="54"/>
      <c r="I22" s="59"/>
    </row>
    <row r="23" spans="1:9" ht="12.75">
      <c r="A23" s="50"/>
      <c r="B23" s="66">
        <v>1</v>
      </c>
      <c r="C23" s="56">
        <f>final!C23</f>
        <v>0</v>
      </c>
      <c r="D23" s="56">
        <f>final!D23</f>
        <v>7000</v>
      </c>
      <c r="E23" s="73">
        <f>final!E23</f>
        <v>7000</v>
      </c>
      <c r="F23" s="51"/>
      <c r="G23" s="53"/>
      <c r="H23" s="54"/>
      <c r="I23" s="59"/>
    </row>
    <row r="24" spans="1:9" ht="12.75">
      <c r="A24" s="50"/>
      <c r="B24" s="66">
        <v>2</v>
      </c>
      <c r="C24" s="56">
        <f>final!C24</f>
        <v>0</v>
      </c>
      <c r="D24" s="56">
        <f>final!D24</f>
        <v>7000</v>
      </c>
      <c r="E24" s="73">
        <f>final!E24</f>
        <v>7000</v>
      </c>
      <c r="F24" s="50"/>
      <c r="G24" s="53"/>
      <c r="H24" s="53"/>
      <c r="I24" s="59"/>
    </row>
    <row r="25" spans="1:9" ht="12.75">
      <c r="A25" s="50"/>
      <c r="B25" s="66">
        <v>3</v>
      </c>
      <c r="C25" s="56">
        <f>final!C25</f>
        <v>20000</v>
      </c>
      <c r="D25" s="56">
        <f>final!D25</f>
        <v>7000</v>
      </c>
      <c r="E25" s="73">
        <f>final!E25</f>
        <v>27000</v>
      </c>
      <c r="F25" s="51"/>
      <c r="G25" s="53"/>
      <c r="H25" s="53"/>
      <c r="I25" s="59"/>
    </row>
    <row r="26" spans="1:9" ht="12.75">
      <c r="A26" s="50"/>
      <c r="B26" s="66">
        <v>4</v>
      </c>
      <c r="C26" s="56">
        <f>final!C26</f>
        <v>0</v>
      </c>
      <c r="D26" s="56">
        <f>final!D26</f>
        <v>7000</v>
      </c>
      <c r="E26" s="73">
        <f>final!E26</f>
        <v>7000</v>
      </c>
      <c r="F26" s="51"/>
      <c r="G26" s="53"/>
      <c r="H26" s="53"/>
      <c r="I26" s="59"/>
    </row>
    <row r="27" spans="1:9" ht="12.75">
      <c r="A27" s="50"/>
      <c r="B27" s="66">
        <v>5</v>
      </c>
      <c r="C27" s="56">
        <f>final!C27</f>
        <v>0</v>
      </c>
      <c r="D27" s="56">
        <f>final!D27</f>
        <v>7000</v>
      </c>
      <c r="E27" s="73">
        <f>final!E27</f>
        <v>7000</v>
      </c>
      <c r="F27" s="50"/>
      <c r="G27" s="53"/>
      <c r="H27" s="53"/>
      <c r="I27" s="59"/>
    </row>
    <row r="28" spans="1:9" ht="12.75">
      <c r="A28" s="50"/>
      <c r="B28" s="66">
        <v>6</v>
      </c>
      <c r="C28" s="56">
        <f>final!C28</f>
        <v>20000</v>
      </c>
      <c r="D28" s="56">
        <f>final!D28</f>
        <v>7000</v>
      </c>
      <c r="E28" s="73">
        <f>final!E28</f>
        <v>27000</v>
      </c>
      <c r="F28" s="50"/>
      <c r="G28" s="53"/>
      <c r="H28" s="53"/>
      <c r="I28" s="59"/>
    </row>
    <row r="29" spans="1:9" ht="12.75">
      <c r="A29" s="50"/>
      <c r="B29" s="66">
        <v>7</v>
      </c>
      <c r="C29" s="56">
        <f>final!C29</f>
        <v>0</v>
      </c>
      <c r="D29" s="56">
        <f>final!D29</f>
        <v>7000</v>
      </c>
      <c r="E29" s="73">
        <f>final!E29</f>
        <v>7000</v>
      </c>
      <c r="F29" s="50"/>
      <c r="G29" s="53"/>
      <c r="H29" s="53"/>
      <c r="I29" s="59"/>
    </row>
    <row r="30" spans="1:9" ht="12.75">
      <c r="A30" s="50"/>
      <c r="B30" s="66">
        <v>8</v>
      </c>
      <c r="C30" s="56">
        <f>final!C30</f>
        <v>0</v>
      </c>
      <c r="D30" s="56">
        <f>final!D30</f>
        <v>7000</v>
      </c>
      <c r="E30" s="73">
        <f>final!E30</f>
        <v>7000</v>
      </c>
      <c r="F30" s="50"/>
      <c r="G30" s="53"/>
      <c r="H30" s="56"/>
      <c r="I30" s="59"/>
    </row>
    <row r="31" spans="1:9" ht="12.75">
      <c r="A31" s="50"/>
      <c r="B31" s="66">
        <v>9</v>
      </c>
      <c r="C31" s="56">
        <f>final!C31</f>
        <v>20000</v>
      </c>
      <c r="D31" s="56">
        <f>final!D31</f>
        <v>7000</v>
      </c>
      <c r="E31" s="73">
        <f>final!E31</f>
        <v>27000</v>
      </c>
      <c r="F31" s="50"/>
      <c r="G31" s="53"/>
      <c r="H31" s="56"/>
      <c r="I31" s="59"/>
    </row>
    <row r="32" spans="1:9" ht="12.75">
      <c r="A32" s="50"/>
      <c r="B32" s="66">
        <v>10</v>
      </c>
      <c r="C32" s="56">
        <f>final!C32</f>
        <v>0</v>
      </c>
      <c r="D32" s="56">
        <f>final!D32</f>
        <v>7000</v>
      </c>
      <c r="E32" s="73">
        <f>final!E32</f>
        <v>7000</v>
      </c>
      <c r="F32" s="50"/>
      <c r="G32" s="61"/>
      <c r="H32" s="56"/>
      <c r="I32" s="59"/>
    </row>
    <row r="33" spans="1:9" ht="12.75">
      <c r="A33" s="50"/>
      <c r="B33" s="66">
        <v>11</v>
      </c>
      <c r="C33" s="56">
        <f>final!C33</f>
        <v>0</v>
      </c>
      <c r="D33" s="56">
        <f>final!D33</f>
        <v>7000</v>
      </c>
      <c r="E33" s="73">
        <f>final!E33</f>
        <v>7000</v>
      </c>
      <c r="F33" s="50"/>
      <c r="G33" s="50"/>
      <c r="H33" s="56"/>
      <c r="I33" s="59"/>
    </row>
    <row r="34" spans="1:9" ht="12.75">
      <c r="A34" s="50"/>
      <c r="B34" s="66">
        <v>12</v>
      </c>
      <c r="C34" s="56">
        <f>final!C34</f>
        <v>0</v>
      </c>
      <c r="D34" s="56">
        <f>final!D34</f>
        <v>7000</v>
      </c>
      <c r="E34" s="73">
        <f>final!E34</f>
        <v>7000</v>
      </c>
      <c r="F34" s="50"/>
      <c r="G34" s="61"/>
      <c r="H34" s="56"/>
      <c r="I34" s="59"/>
    </row>
    <row r="35" spans="1:9" ht="12.75">
      <c r="A35" s="50"/>
      <c r="B35" s="66">
        <v>13</v>
      </c>
      <c r="C35" s="56">
        <f>final!C35</f>
        <v>0</v>
      </c>
      <c r="D35" s="56">
        <f>final!D35</f>
        <v>0</v>
      </c>
      <c r="E35" s="73">
        <f>final!E35</f>
        <v>0</v>
      </c>
      <c r="F35" s="50"/>
      <c r="G35" s="61"/>
      <c r="H35" s="56"/>
      <c r="I35" s="59"/>
    </row>
    <row r="36" spans="1:9" ht="12.75">
      <c r="A36" s="50"/>
      <c r="B36" s="66">
        <v>14</v>
      </c>
      <c r="C36" s="56">
        <f>final!C36</f>
        <v>0</v>
      </c>
      <c r="D36" s="56">
        <f>final!D36</f>
        <v>0</v>
      </c>
      <c r="E36" s="73">
        <f>final!E36</f>
        <v>0</v>
      </c>
      <c r="F36" s="75"/>
      <c r="G36" s="61"/>
      <c r="H36" s="56"/>
      <c r="I36" s="59"/>
    </row>
    <row r="37" spans="1:9" ht="12.75">
      <c r="A37" s="50"/>
      <c r="B37" s="66">
        <v>15</v>
      </c>
      <c r="C37" s="56">
        <f>final!C37</f>
        <v>0</v>
      </c>
      <c r="D37" s="56">
        <f>final!D37</f>
        <v>0</v>
      </c>
      <c r="E37" s="73">
        <f>final!E37</f>
        <v>0</v>
      </c>
      <c r="F37" s="50"/>
      <c r="G37" s="61"/>
      <c r="H37" s="50"/>
      <c r="I37" s="59"/>
    </row>
    <row r="38" spans="1:9" ht="12.75">
      <c r="A38" s="50"/>
      <c r="B38" s="67"/>
      <c r="C38" s="56"/>
      <c r="D38" s="56"/>
      <c r="E38" s="73"/>
      <c r="F38" s="50"/>
      <c r="G38" s="61"/>
      <c r="H38" s="50"/>
      <c r="I38" s="59"/>
    </row>
    <row r="39" spans="1:9" ht="12.75">
      <c r="A39" s="50"/>
      <c r="B39" s="68"/>
      <c r="C39" s="82"/>
      <c r="D39" s="83" t="s">
        <v>28</v>
      </c>
      <c r="E39" s="88"/>
      <c r="F39" s="75" t="s">
        <v>20</v>
      </c>
      <c r="G39" s="69"/>
      <c r="H39" s="50"/>
      <c r="I39" s="59"/>
    </row>
    <row r="40" spans="1:9" ht="12.75">
      <c r="A40" s="3"/>
      <c r="B40" s="80"/>
      <c r="C40" s="53"/>
      <c r="D40" s="56"/>
      <c r="E40" s="56"/>
      <c r="F40" s="50"/>
      <c r="G40" s="50"/>
      <c r="H40" s="50"/>
      <c r="I40" s="59"/>
    </row>
    <row r="41" spans="1:9" ht="12.75">
      <c r="A41" s="3"/>
      <c r="B41" s="50"/>
      <c r="C41" s="53"/>
      <c r="D41" s="53"/>
      <c r="E41" s="53"/>
      <c r="F41" s="3"/>
      <c r="G41" s="3"/>
      <c r="H41" s="3"/>
      <c r="I41" s="59"/>
    </row>
    <row r="42" spans="1:9" ht="12.75">
      <c r="A42" s="3"/>
      <c r="B42" s="63" t="s">
        <v>19</v>
      </c>
      <c r="C42" s="53"/>
      <c r="D42" s="56"/>
      <c r="E42" s="56"/>
      <c r="F42" s="77"/>
      <c r="G42" s="55"/>
      <c r="H42" s="3"/>
      <c r="I42" s="59"/>
    </row>
    <row r="43" spans="1:8" ht="12.75">
      <c r="A43" s="3"/>
      <c r="B43" s="50"/>
      <c r="C43" s="53"/>
      <c r="D43" s="53"/>
      <c r="E43" s="53"/>
      <c r="F43" s="78"/>
      <c r="G43" s="51"/>
      <c r="H43" s="3"/>
    </row>
    <row r="44" spans="1:8" ht="12.75">
      <c r="A44" s="3"/>
      <c r="B44" s="64" t="s">
        <v>1</v>
      </c>
      <c r="C44" s="65" t="s">
        <v>18</v>
      </c>
      <c r="D44" s="65" t="s">
        <v>14</v>
      </c>
      <c r="E44" s="71" t="s">
        <v>12</v>
      </c>
      <c r="F44" s="57"/>
      <c r="G44" s="58"/>
      <c r="H44" s="3"/>
    </row>
    <row r="45" spans="1:10" ht="12.75">
      <c r="A45" s="3"/>
      <c r="B45" s="66">
        <v>0</v>
      </c>
      <c r="C45" s="56">
        <f>final!C45</f>
        <v>35000</v>
      </c>
      <c r="D45" s="56">
        <f>final!D45</f>
        <v>0</v>
      </c>
      <c r="E45" s="73">
        <f>final!E45</f>
        <v>35000</v>
      </c>
      <c r="F45" s="63"/>
      <c r="G45" s="53"/>
      <c r="H45" s="3"/>
      <c r="J45" s="93"/>
    </row>
    <row r="46" spans="2:10" ht="12.75">
      <c r="B46" s="66">
        <v>1</v>
      </c>
      <c r="C46" s="56">
        <f>final!C46</f>
        <v>0</v>
      </c>
      <c r="D46" s="56">
        <f>final!D46</f>
        <v>4000</v>
      </c>
      <c r="E46" s="73">
        <f>final!E46</f>
        <v>4000</v>
      </c>
      <c r="F46" s="51"/>
      <c r="G46" s="53"/>
      <c r="J46" s="93"/>
    </row>
    <row r="47" spans="2:10" ht="12.75">
      <c r="B47" s="66">
        <v>2</v>
      </c>
      <c r="C47" s="56">
        <f>final!C47</f>
        <v>0</v>
      </c>
      <c r="D47" s="56">
        <f>final!D47</f>
        <v>4000</v>
      </c>
      <c r="E47" s="73">
        <f>final!E47</f>
        <v>4000</v>
      </c>
      <c r="F47" s="50"/>
      <c r="G47" s="53"/>
      <c r="J47" s="93"/>
    </row>
    <row r="48" spans="2:10" ht="12.75">
      <c r="B48" s="66">
        <v>3</v>
      </c>
      <c r="C48" s="56">
        <f>final!C48</f>
        <v>0</v>
      </c>
      <c r="D48" s="56">
        <f>final!D48</f>
        <v>4000</v>
      </c>
      <c r="E48" s="73">
        <f>final!E48</f>
        <v>4000</v>
      </c>
      <c r="F48" s="51"/>
      <c r="G48" s="53"/>
      <c r="J48" s="93"/>
    </row>
    <row r="49" spans="2:10" ht="12.75">
      <c r="B49" s="66">
        <v>4</v>
      </c>
      <c r="C49" s="56">
        <f>final!C49</f>
        <v>35000</v>
      </c>
      <c r="D49" s="56">
        <f>final!D49</f>
        <v>4000</v>
      </c>
      <c r="E49" s="73">
        <f>final!E49</f>
        <v>39000</v>
      </c>
      <c r="F49" s="51"/>
      <c r="G49" s="53"/>
      <c r="J49" s="93"/>
    </row>
    <row r="50" spans="2:10" ht="12.75">
      <c r="B50" s="66">
        <v>5</v>
      </c>
      <c r="C50" s="56">
        <f>final!C50</f>
        <v>0</v>
      </c>
      <c r="D50" s="56">
        <f>final!D50</f>
        <v>4000</v>
      </c>
      <c r="E50" s="73">
        <f>final!E50</f>
        <v>4000</v>
      </c>
      <c r="F50" s="50"/>
      <c r="G50" s="53"/>
      <c r="J50" s="93"/>
    </row>
    <row r="51" spans="2:10" ht="12.75">
      <c r="B51" s="66">
        <v>6</v>
      </c>
      <c r="C51" s="56">
        <f>final!C51</f>
        <v>0</v>
      </c>
      <c r="D51" s="56">
        <f>final!D51</f>
        <v>4000</v>
      </c>
      <c r="E51" s="73">
        <f>final!E51</f>
        <v>4000</v>
      </c>
      <c r="F51" s="50"/>
      <c r="G51" s="53"/>
      <c r="J51" s="93"/>
    </row>
    <row r="52" spans="2:10" ht="12.75">
      <c r="B52" s="66">
        <v>7</v>
      </c>
      <c r="C52" s="56">
        <f>final!C52</f>
        <v>0</v>
      </c>
      <c r="D52" s="56">
        <f>final!D52</f>
        <v>4000</v>
      </c>
      <c r="E52" s="73">
        <f>final!E52</f>
        <v>4000</v>
      </c>
      <c r="F52" s="50"/>
      <c r="G52" s="53"/>
      <c r="J52" s="93"/>
    </row>
    <row r="53" spans="2:10" ht="12.75">
      <c r="B53" s="66">
        <v>8</v>
      </c>
      <c r="C53" s="56">
        <f>final!C53</f>
        <v>35000</v>
      </c>
      <c r="D53" s="56">
        <f>final!D53</f>
        <v>4000</v>
      </c>
      <c r="E53" s="73">
        <f>final!E53</f>
        <v>39000</v>
      </c>
      <c r="F53" s="50"/>
      <c r="G53" s="53"/>
      <c r="J53" s="93"/>
    </row>
    <row r="54" spans="2:10" ht="12.75">
      <c r="B54" s="66">
        <v>9</v>
      </c>
      <c r="C54" s="56">
        <f>final!C54</f>
        <v>0</v>
      </c>
      <c r="D54" s="56">
        <f>final!D54</f>
        <v>4000</v>
      </c>
      <c r="E54" s="73">
        <f>final!E54</f>
        <v>4000</v>
      </c>
      <c r="F54" s="50"/>
      <c r="G54" s="53"/>
      <c r="J54" s="93"/>
    </row>
    <row r="55" spans="2:10" ht="12.75">
      <c r="B55" s="66">
        <v>10</v>
      </c>
      <c r="C55" s="56">
        <f>final!C55</f>
        <v>0</v>
      </c>
      <c r="D55" s="56">
        <f>final!D55</f>
        <v>4000</v>
      </c>
      <c r="E55" s="73">
        <f>final!E55</f>
        <v>4000</v>
      </c>
      <c r="F55" s="50"/>
      <c r="G55" s="61"/>
      <c r="J55" s="93"/>
    </row>
    <row r="56" spans="2:10" ht="12.75">
      <c r="B56" s="66">
        <v>11</v>
      </c>
      <c r="C56" s="56">
        <f>final!C56</f>
        <v>0</v>
      </c>
      <c r="D56" s="56">
        <f>final!D56</f>
        <v>4000</v>
      </c>
      <c r="E56" s="73">
        <f>final!E56</f>
        <v>4000</v>
      </c>
      <c r="F56" s="50"/>
      <c r="G56" s="50"/>
      <c r="J56" s="93"/>
    </row>
    <row r="57" spans="2:10" ht="12.75">
      <c r="B57" s="66">
        <v>12</v>
      </c>
      <c r="C57" s="56">
        <f>final!C57</f>
        <v>0</v>
      </c>
      <c r="D57" s="56">
        <f>final!D57</f>
        <v>4000</v>
      </c>
      <c r="E57" s="73">
        <f>final!E57</f>
        <v>4000</v>
      </c>
      <c r="F57" s="50"/>
      <c r="G57" s="61"/>
      <c r="J57" s="93"/>
    </row>
    <row r="58" spans="2:10" ht="12.75">
      <c r="B58" s="66">
        <v>13</v>
      </c>
      <c r="C58" s="56">
        <f>final!C58</f>
        <v>0</v>
      </c>
      <c r="D58" s="56">
        <f>final!D58</f>
        <v>0</v>
      </c>
      <c r="E58" s="73">
        <f>final!E58</f>
        <v>0</v>
      </c>
      <c r="F58" s="50"/>
      <c r="G58" s="61"/>
      <c r="J58" s="93"/>
    </row>
    <row r="59" spans="2:10" ht="12.75">
      <c r="B59" s="66">
        <v>14</v>
      </c>
      <c r="C59" s="56">
        <f>final!C59</f>
        <v>0</v>
      </c>
      <c r="D59" s="56">
        <f>final!D59</f>
        <v>0</v>
      </c>
      <c r="E59" s="73">
        <f>final!E59</f>
        <v>0</v>
      </c>
      <c r="F59" s="75"/>
      <c r="G59" s="61"/>
      <c r="J59" s="93"/>
    </row>
    <row r="60" spans="2:10" ht="12.75">
      <c r="B60" s="66">
        <v>15</v>
      </c>
      <c r="C60" s="56">
        <f>final!C60</f>
        <v>0</v>
      </c>
      <c r="D60" s="56">
        <f>final!D60</f>
        <v>0</v>
      </c>
      <c r="E60" s="73">
        <f>final!E60</f>
        <v>0</v>
      </c>
      <c r="F60" s="50"/>
      <c r="G60" s="61"/>
      <c r="J60" s="93"/>
    </row>
    <row r="61" spans="2:7" ht="12.75">
      <c r="B61" s="67"/>
      <c r="C61" s="56"/>
      <c r="D61" s="56"/>
      <c r="E61" s="73"/>
      <c r="F61" s="50"/>
      <c r="G61" s="61"/>
    </row>
    <row r="62" spans="2:7" ht="12.75">
      <c r="B62" s="68"/>
      <c r="C62" s="82"/>
      <c r="D62" s="83" t="s">
        <v>28</v>
      </c>
      <c r="E62" s="88"/>
      <c r="F62" s="75" t="s">
        <v>20</v>
      </c>
      <c r="G62" s="69"/>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5"/>
  <dimension ref="A1:M66"/>
  <sheetViews>
    <sheetView workbookViewId="0" topLeftCell="A36">
      <selection activeCell="E67" sqref="E67"/>
    </sheetView>
  </sheetViews>
  <sheetFormatPr defaultColWidth="9.140625" defaultRowHeight="12.75"/>
  <cols>
    <col min="3" max="4" width="12.7109375" style="0" customWidth="1"/>
    <col min="5" max="5" width="11.7109375" style="0" customWidth="1"/>
    <col min="8" max="9" width="5.7109375" style="0" customWidth="1"/>
  </cols>
  <sheetData>
    <row r="1" ht="18.75">
      <c r="D1" s="13" t="str">
        <f>step1!D1</f>
        <v>Present worth analysis - Unequal years</v>
      </c>
    </row>
    <row r="2" ht="18.75">
      <c r="D2" s="13" t="str">
        <f>step1!D2</f>
        <v>Scanning system problems</v>
      </c>
    </row>
    <row r="5" spans="1:9" ht="12.75">
      <c r="A5" s="2"/>
      <c r="B5" s="23" t="str">
        <f>step1!B5</f>
        <v>Flor-mart plans to invest in scanners for their cashiers in the checkout lanes.  Wand</v>
      </c>
      <c r="C5" s="24"/>
      <c r="D5" s="24"/>
      <c r="E5" s="24"/>
      <c r="F5" s="24"/>
      <c r="G5" s="24"/>
      <c r="H5" s="24"/>
      <c r="I5" s="25"/>
    </row>
    <row r="6" spans="1:9" ht="12.75">
      <c r="A6" s="2"/>
      <c r="B6" s="26" t="str">
        <f>step1!B6</f>
        <v>scanners are less expensive but wear out sooner.  They cost $20000 to purchase</v>
      </c>
      <c r="C6" s="27"/>
      <c r="D6" s="27"/>
      <c r="E6" s="27"/>
      <c r="F6" s="27"/>
      <c r="G6" s="27"/>
      <c r="H6" s="34"/>
      <c r="I6" s="29"/>
    </row>
    <row r="7" spans="1:9" ht="12.75">
      <c r="A7" s="2"/>
      <c r="B7" s="26" t="str">
        <f>step1!B7</f>
        <v>and have annual maintenance expenses of $7000.  They are expected to last 3 years.</v>
      </c>
      <c r="C7" s="27"/>
      <c r="D7" s="27"/>
      <c r="E7" s="27"/>
      <c r="F7" s="27"/>
      <c r="G7" s="27"/>
      <c r="H7" s="27"/>
      <c r="I7" s="29"/>
    </row>
    <row r="8" spans="1:9" ht="12.75">
      <c r="A8" s="2"/>
      <c r="B8" s="26" t="str">
        <f>step1!B8</f>
        <v>Laser scanners cost $35000 and have $4000 annual maintenance costs, but they</v>
      </c>
      <c r="C8" s="27"/>
      <c r="D8" s="27"/>
      <c r="E8" s="27"/>
      <c r="F8" s="27"/>
      <c r="G8" s="27"/>
      <c r="H8" s="27"/>
      <c r="I8" s="29"/>
    </row>
    <row r="9" spans="1:9" ht="12.75">
      <c r="A9" s="2"/>
      <c r="B9" s="26" t="str">
        <f>step1!B9</f>
        <v>are expected to last 4 years.  Neither scanner has any salvage value.  What scanner</v>
      </c>
      <c r="C9" s="27"/>
      <c r="D9" s="27"/>
      <c r="E9" s="27"/>
      <c r="F9" s="27"/>
      <c r="G9" s="27"/>
      <c r="H9" s="27"/>
      <c r="I9" s="29"/>
    </row>
    <row r="10" spans="1:9" ht="12.75">
      <c r="A10" s="2"/>
      <c r="B10" s="31" t="str">
        <f>step1!B10</f>
        <v>should be bought if the company MARR is 18% ?</v>
      </c>
      <c r="C10" s="32"/>
      <c r="D10" s="32"/>
      <c r="E10" s="32"/>
      <c r="F10" s="48"/>
      <c r="G10" s="32"/>
      <c r="H10" s="32"/>
      <c r="I10" s="33"/>
    </row>
    <row r="11" ht="12.75">
      <c r="L11" s="41"/>
    </row>
    <row r="12" spans="1:12" ht="15.75">
      <c r="A12" s="35" t="s">
        <v>4</v>
      </c>
      <c r="B12" s="37"/>
      <c r="C12" s="4"/>
      <c r="D12" s="4"/>
      <c r="E12" s="4"/>
      <c r="F12" s="4"/>
      <c r="G12" s="4"/>
      <c r="H12" s="4"/>
      <c r="I12" s="5"/>
      <c r="L12" s="41"/>
    </row>
    <row r="13" spans="1:9" ht="15.75">
      <c r="A13" s="6"/>
      <c r="B13" s="14" t="s">
        <v>11</v>
      </c>
      <c r="C13" s="2"/>
      <c r="D13" s="2"/>
      <c r="E13" s="2"/>
      <c r="F13" s="2"/>
      <c r="G13" s="2"/>
      <c r="H13" s="2"/>
      <c r="I13" s="7"/>
    </row>
    <row r="14" spans="1:9" ht="12.75">
      <c r="A14" s="8"/>
      <c r="B14" s="1"/>
      <c r="C14" s="1"/>
      <c r="D14" s="1"/>
      <c r="E14" s="1"/>
      <c r="F14" s="1"/>
      <c r="G14" s="1"/>
      <c r="H14" s="1"/>
      <c r="I14" s="9"/>
    </row>
    <row r="15" spans="1:10" ht="12.75">
      <c r="A15" s="3"/>
      <c r="B15" s="3"/>
      <c r="C15" s="3"/>
      <c r="D15" s="3"/>
      <c r="E15" s="3"/>
      <c r="F15" s="3"/>
      <c r="G15" s="3"/>
      <c r="H15" s="3"/>
      <c r="I15" s="3"/>
      <c r="J15" s="3"/>
    </row>
    <row r="16" spans="9:10" ht="12.75">
      <c r="I16" s="3"/>
      <c r="J16" s="3"/>
    </row>
    <row r="17" spans="9:10" ht="12.75">
      <c r="I17" s="3"/>
      <c r="J17" s="3"/>
    </row>
    <row r="18" spans="1:10" ht="12.75">
      <c r="A18" s="3"/>
      <c r="B18" s="44"/>
      <c r="C18" s="44"/>
      <c r="D18" s="47"/>
      <c r="E18" s="3"/>
      <c r="F18" s="3"/>
      <c r="G18" s="44"/>
      <c r="H18" s="40"/>
      <c r="I18" s="44"/>
      <c r="J18" s="3"/>
    </row>
    <row r="19" spans="1:10" ht="12.75">
      <c r="A19" s="50"/>
      <c r="B19" s="63" t="s">
        <v>17</v>
      </c>
      <c r="C19" s="53"/>
      <c r="D19" s="50"/>
      <c r="E19" s="50"/>
      <c r="F19" s="77"/>
      <c r="G19" s="55"/>
      <c r="H19" s="62"/>
      <c r="I19" s="44"/>
      <c r="J19" s="3"/>
    </row>
    <row r="20" spans="1:13" ht="12.75">
      <c r="A20" s="50"/>
      <c r="B20" s="50"/>
      <c r="C20" s="53"/>
      <c r="D20" s="54"/>
      <c r="E20" s="53"/>
      <c r="F20" s="78"/>
      <c r="G20" s="51"/>
      <c r="H20" s="57"/>
      <c r="I20" s="45"/>
      <c r="J20" s="3"/>
      <c r="K20" s="42"/>
      <c r="L20" s="39"/>
      <c r="M20" s="2"/>
    </row>
    <row r="21" spans="1:10" ht="12.75">
      <c r="A21" s="50"/>
      <c r="B21" s="64" t="s">
        <v>1</v>
      </c>
      <c r="C21" s="65" t="s">
        <v>18</v>
      </c>
      <c r="D21" s="81" t="s">
        <v>14</v>
      </c>
      <c r="E21" s="71" t="s">
        <v>12</v>
      </c>
      <c r="F21" s="57"/>
      <c r="G21" s="85" t="s">
        <v>21</v>
      </c>
      <c r="H21" s="86">
        <f>step1!L9</f>
        <v>0.18</v>
      </c>
      <c r="I21" s="44"/>
      <c r="J21" s="3"/>
    </row>
    <row r="22" spans="1:10" ht="12.75">
      <c r="A22" s="50"/>
      <c r="B22" s="66">
        <v>0</v>
      </c>
      <c r="C22" s="56">
        <v>20000</v>
      </c>
      <c r="D22" s="53"/>
      <c r="E22" s="72">
        <f>C22+D22</f>
        <v>20000</v>
      </c>
      <c r="F22" s="63"/>
      <c r="G22" s="53"/>
      <c r="H22" s="54"/>
      <c r="I22" s="44"/>
      <c r="J22" s="3"/>
    </row>
    <row r="23" spans="1:10" ht="12.75">
      <c r="A23" s="50"/>
      <c r="B23" s="66">
        <v>1</v>
      </c>
      <c r="C23" s="53"/>
      <c r="D23" s="53">
        <v>7000</v>
      </c>
      <c r="E23" s="72">
        <f aca="true" t="shared" si="0" ref="E23:E37">C23+D23</f>
        <v>7000</v>
      </c>
      <c r="F23" s="51"/>
      <c r="G23" s="53"/>
      <c r="H23" s="54"/>
      <c r="I23" s="44"/>
      <c r="J23" s="3"/>
    </row>
    <row r="24" spans="1:10" ht="12.75">
      <c r="A24" s="50"/>
      <c r="B24" s="66">
        <v>2</v>
      </c>
      <c r="C24" s="53"/>
      <c r="D24" s="53">
        <v>7000</v>
      </c>
      <c r="E24" s="72">
        <f t="shared" si="0"/>
        <v>7000</v>
      </c>
      <c r="F24" s="50"/>
      <c r="G24" s="53"/>
      <c r="H24" s="53"/>
      <c r="I24" s="46"/>
      <c r="J24" s="3"/>
    </row>
    <row r="25" spans="1:10" ht="12.75">
      <c r="A25" s="50"/>
      <c r="B25" s="66">
        <v>3</v>
      </c>
      <c r="C25" s="53">
        <v>20000</v>
      </c>
      <c r="D25" s="53">
        <v>7000</v>
      </c>
      <c r="E25" s="72">
        <f t="shared" si="0"/>
        <v>27000</v>
      </c>
      <c r="F25" s="51"/>
      <c r="G25" s="53"/>
      <c r="H25" s="53"/>
      <c r="I25" s="44"/>
      <c r="J25" s="3"/>
    </row>
    <row r="26" spans="1:10" ht="12.75">
      <c r="A26" s="50"/>
      <c r="B26" s="66">
        <v>4</v>
      </c>
      <c r="C26" s="53"/>
      <c r="D26" s="53">
        <v>7000</v>
      </c>
      <c r="E26" s="72">
        <f t="shared" si="0"/>
        <v>7000</v>
      </c>
      <c r="F26" s="51"/>
      <c r="G26" s="53"/>
      <c r="H26" s="53"/>
      <c r="I26" s="44"/>
      <c r="J26" s="3"/>
    </row>
    <row r="27" spans="1:10" ht="12.75">
      <c r="A27" s="50"/>
      <c r="B27" s="66">
        <v>5</v>
      </c>
      <c r="C27" s="53"/>
      <c r="D27" s="53">
        <v>7000</v>
      </c>
      <c r="E27" s="72">
        <f t="shared" si="0"/>
        <v>7000</v>
      </c>
      <c r="F27" s="50"/>
      <c r="G27" s="53"/>
      <c r="H27" s="53"/>
      <c r="I27" s="44"/>
      <c r="J27" s="3"/>
    </row>
    <row r="28" spans="1:10" ht="12.75">
      <c r="A28" s="50"/>
      <c r="B28" s="66">
        <v>6</v>
      </c>
      <c r="C28" s="53">
        <v>20000</v>
      </c>
      <c r="D28" s="53">
        <v>7000</v>
      </c>
      <c r="E28" s="72">
        <f t="shared" si="0"/>
        <v>27000</v>
      </c>
      <c r="F28" s="50"/>
      <c r="G28" s="53"/>
      <c r="H28" s="53"/>
      <c r="I28" s="3"/>
      <c r="J28" s="3"/>
    </row>
    <row r="29" spans="1:10" ht="12.75">
      <c r="A29" s="50"/>
      <c r="B29" s="66">
        <v>7</v>
      </c>
      <c r="C29" s="53"/>
      <c r="D29" s="53">
        <v>7000</v>
      </c>
      <c r="E29" s="72">
        <f t="shared" si="0"/>
        <v>7000</v>
      </c>
      <c r="F29" s="50"/>
      <c r="G29" s="53"/>
      <c r="H29" s="53"/>
      <c r="I29" s="3"/>
      <c r="J29" s="3"/>
    </row>
    <row r="30" spans="1:10" ht="12.75">
      <c r="A30" s="50"/>
      <c r="B30" s="66">
        <v>8</v>
      </c>
      <c r="C30" s="53"/>
      <c r="D30" s="53">
        <v>7000</v>
      </c>
      <c r="E30" s="72">
        <f t="shared" si="0"/>
        <v>7000</v>
      </c>
      <c r="F30" s="50"/>
      <c r="G30" s="53"/>
      <c r="H30" s="56"/>
      <c r="I30" s="3"/>
      <c r="J30" s="3"/>
    </row>
    <row r="31" spans="1:10" ht="12.75">
      <c r="A31" s="50"/>
      <c r="B31" s="66">
        <v>9</v>
      </c>
      <c r="C31" s="53">
        <v>20000</v>
      </c>
      <c r="D31" s="53">
        <v>7000</v>
      </c>
      <c r="E31" s="72">
        <f t="shared" si="0"/>
        <v>27000</v>
      </c>
      <c r="F31" s="50"/>
      <c r="G31" s="53"/>
      <c r="H31" s="56"/>
      <c r="I31" s="3"/>
      <c r="J31" s="3"/>
    </row>
    <row r="32" spans="1:10" ht="12.75">
      <c r="A32" s="50"/>
      <c r="B32" s="66">
        <v>10</v>
      </c>
      <c r="C32" s="56"/>
      <c r="D32" s="53">
        <v>7000</v>
      </c>
      <c r="E32" s="72">
        <f t="shared" si="0"/>
        <v>7000</v>
      </c>
      <c r="F32" s="50"/>
      <c r="G32" s="61"/>
      <c r="H32" s="56"/>
      <c r="I32" s="3"/>
      <c r="J32" s="3"/>
    </row>
    <row r="33" spans="1:10" ht="12.75">
      <c r="A33" s="50"/>
      <c r="B33" s="66">
        <v>11</v>
      </c>
      <c r="C33" s="56"/>
      <c r="D33" s="53">
        <v>7000</v>
      </c>
      <c r="E33" s="72">
        <f t="shared" si="0"/>
        <v>7000</v>
      </c>
      <c r="F33" s="50"/>
      <c r="G33" s="50"/>
      <c r="H33" s="56"/>
      <c r="I33" s="3"/>
      <c r="J33" s="3"/>
    </row>
    <row r="34" spans="1:10" ht="12.75">
      <c r="A34" s="50"/>
      <c r="B34" s="66">
        <v>12</v>
      </c>
      <c r="C34" s="56"/>
      <c r="D34" s="53">
        <v>7000</v>
      </c>
      <c r="E34" s="72">
        <f t="shared" si="0"/>
        <v>7000</v>
      </c>
      <c r="F34" s="50"/>
      <c r="G34" s="61"/>
      <c r="H34" s="56"/>
      <c r="I34" s="3"/>
      <c r="J34" s="3"/>
    </row>
    <row r="35" spans="1:10" ht="12.75">
      <c r="A35" s="50"/>
      <c r="B35" s="66">
        <v>13</v>
      </c>
      <c r="C35" s="56"/>
      <c r="D35" s="56"/>
      <c r="E35" s="72">
        <f t="shared" si="0"/>
        <v>0</v>
      </c>
      <c r="F35" s="50"/>
      <c r="G35" s="61"/>
      <c r="H35" s="56"/>
      <c r="I35" s="3"/>
      <c r="J35" s="3"/>
    </row>
    <row r="36" spans="1:10" ht="12.75">
      <c r="A36" s="50"/>
      <c r="B36" s="66">
        <v>14</v>
      </c>
      <c r="C36" s="56"/>
      <c r="D36" s="56"/>
      <c r="E36" s="72">
        <f t="shared" si="0"/>
        <v>0</v>
      </c>
      <c r="F36" s="75"/>
      <c r="G36" s="61"/>
      <c r="H36" s="56"/>
      <c r="I36" s="3"/>
      <c r="J36" s="3"/>
    </row>
    <row r="37" spans="1:10" ht="12.75">
      <c r="A37" s="50"/>
      <c r="B37" s="66">
        <v>15</v>
      </c>
      <c r="C37" s="56"/>
      <c r="D37" s="56"/>
      <c r="E37" s="72">
        <f t="shared" si="0"/>
        <v>0</v>
      </c>
      <c r="F37" s="50"/>
      <c r="G37" s="61"/>
      <c r="H37" s="50"/>
      <c r="I37" s="3"/>
      <c r="J37" s="3"/>
    </row>
    <row r="38" spans="1:10" ht="12.75">
      <c r="A38" s="50"/>
      <c r="B38" s="67"/>
      <c r="C38" s="56"/>
      <c r="D38" s="56"/>
      <c r="E38" s="73"/>
      <c r="F38" s="50"/>
      <c r="G38" s="61"/>
      <c r="H38" s="50"/>
      <c r="I38" s="3"/>
      <c r="J38" s="3"/>
    </row>
    <row r="39" spans="1:10" ht="12.75">
      <c r="A39" s="50"/>
      <c r="B39" s="68"/>
      <c r="C39" s="82"/>
      <c r="D39" s="83" t="s">
        <v>28</v>
      </c>
      <c r="E39" s="84">
        <f>E22+NPV($H$21,E23:E37)</f>
        <v>77642.94367561224</v>
      </c>
      <c r="F39" s="75" t="s">
        <v>20</v>
      </c>
      <c r="G39" s="79" t="s">
        <v>13</v>
      </c>
      <c r="H39" s="50"/>
      <c r="I39" s="3"/>
      <c r="J39" s="3"/>
    </row>
    <row r="40" spans="1:10" ht="12.75">
      <c r="A40" s="3"/>
      <c r="B40" s="80"/>
      <c r="C40" s="53"/>
      <c r="D40" s="56"/>
      <c r="E40" s="92" t="s">
        <v>32</v>
      </c>
      <c r="F40" s="50"/>
      <c r="G40" s="50"/>
      <c r="H40" s="50"/>
      <c r="I40" s="3"/>
      <c r="J40" s="3"/>
    </row>
    <row r="41" spans="1:10" ht="12.75">
      <c r="A41" s="3"/>
      <c r="B41" s="50"/>
      <c r="C41" s="53"/>
      <c r="D41" s="53"/>
      <c r="E41" s="53"/>
      <c r="F41" s="3"/>
      <c r="G41" s="3"/>
      <c r="H41" s="3"/>
      <c r="I41" s="3"/>
      <c r="J41" s="3"/>
    </row>
    <row r="42" spans="1:10" ht="12.75">
      <c r="A42" s="3"/>
      <c r="B42" s="63" t="s">
        <v>19</v>
      </c>
      <c r="C42" s="53"/>
      <c r="D42" s="56"/>
      <c r="E42" s="56"/>
      <c r="F42" s="77"/>
      <c r="G42" s="55"/>
      <c r="H42" s="3"/>
      <c r="I42" s="3"/>
      <c r="J42" s="3"/>
    </row>
    <row r="43" spans="1:10" ht="12.75">
      <c r="A43" s="3"/>
      <c r="B43" s="50"/>
      <c r="C43" s="53"/>
      <c r="D43" s="53"/>
      <c r="E43" s="53"/>
      <c r="F43" s="78"/>
      <c r="G43" s="51"/>
      <c r="H43" s="3"/>
      <c r="I43" s="3"/>
      <c r="J43" s="3"/>
    </row>
    <row r="44" spans="1:10" ht="12.75">
      <c r="A44" s="3"/>
      <c r="B44" s="64" t="s">
        <v>1</v>
      </c>
      <c r="C44" s="65" t="s">
        <v>18</v>
      </c>
      <c r="D44" s="65" t="s">
        <v>14</v>
      </c>
      <c r="E44" s="71" t="s">
        <v>12</v>
      </c>
      <c r="F44" s="57"/>
      <c r="G44" s="58"/>
      <c r="H44" s="3"/>
      <c r="I44" s="3"/>
      <c r="J44" s="3"/>
    </row>
    <row r="45" spans="1:10" ht="12.75">
      <c r="A45" s="3"/>
      <c r="B45" s="66">
        <v>0</v>
      </c>
      <c r="C45" s="56">
        <v>35000</v>
      </c>
      <c r="D45" s="53"/>
      <c r="E45" s="72">
        <f>C45+D45</f>
        <v>35000</v>
      </c>
      <c r="F45" s="63"/>
      <c r="G45" s="53"/>
      <c r="H45" s="3"/>
      <c r="I45" s="3"/>
      <c r="J45" s="3"/>
    </row>
    <row r="46" spans="2:7" ht="12.75">
      <c r="B46" s="66">
        <v>1</v>
      </c>
      <c r="C46" s="53"/>
      <c r="D46" s="53">
        <v>4000</v>
      </c>
      <c r="E46" s="72">
        <f aca="true" t="shared" si="1" ref="E46:E60">C46+D46</f>
        <v>4000</v>
      </c>
      <c r="F46" s="51"/>
      <c r="G46" s="53"/>
    </row>
    <row r="47" spans="2:7" ht="12.75">
      <c r="B47" s="66">
        <v>2</v>
      </c>
      <c r="C47" s="53"/>
      <c r="D47" s="53">
        <v>4000</v>
      </c>
      <c r="E47" s="72">
        <f t="shared" si="1"/>
        <v>4000</v>
      </c>
      <c r="F47" s="50"/>
      <c r="G47" s="53"/>
    </row>
    <row r="48" spans="2:7" ht="12.75">
      <c r="B48" s="66">
        <v>3</v>
      </c>
      <c r="C48" s="53"/>
      <c r="D48" s="53">
        <v>4000</v>
      </c>
      <c r="E48" s="72">
        <f t="shared" si="1"/>
        <v>4000</v>
      </c>
      <c r="F48" s="51"/>
      <c r="G48" s="53"/>
    </row>
    <row r="49" spans="2:7" ht="12.75">
      <c r="B49" s="66">
        <v>4</v>
      </c>
      <c r="C49" s="53">
        <v>35000</v>
      </c>
      <c r="D49" s="53">
        <v>4000</v>
      </c>
      <c r="E49" s="72">
        <f t="shared" si="1"/>
        <v>39000</v>
      </c>
      <c r="F49" s="51"/>
      <c r="G49" s="53"/>
    </row>
    <row r="50" spans="2:7" ht="12.75">
      <c r="B50" s="66">
        <v>5</v>
      </c>
      <c r="C50" s="53"/>
      <c r="D50" s="53">
        <v>4000</v>
      </c>
      <c r="E50" s="72">
        <f t="shared" si="1"/>
        <v>4000</v>
      </c>
      <c r="F50" s="50"/>
      <c r="G50" s="53"/>
    </row>
    <row r="51" spans="2:7" ht="12.75">
      <c r="B51" s="66">
        <v>6</v>
      </c>
      <c r="C51" s="53"/>
      <c r="D51" s="53">
        <v>4000</v>
      </c>
      <c r="E51" s="72">
        <f t="shared" si="1"/>
        <v>4000</v>
      </c>
      <c r="F51" s="50"/>
      <c r="G51" s="53"/>
    </row>
    <row r="52" spans="2:7" ht="12.75">
      <c r="B52" s="66">
        <v>7</v>
      </c>
      <c r="C52" s="53"/>
      <c r="D52" s="53">
        <v>4000</v>
      </c>
      <c r="E52" s="72">
        <f t="shared" si="1"/>
        <v>4000</v>
      </c>
      <c r="F52" s="50"/>
      <c r="G52" s="53"/>
    </row>
    <row r="53" spans="2:7" ht="12.75">
      <c r="B53" s="66">
        <v>8</v>
      </c>
      <c r="C53" s="53">
        <v>35000</v>
      </c>
      <c r="D53" s="53">
        <v>4000</v>
      </c>
      <c r="E53" s="72">
        <f t="shared" si="1"/>
        <v>39000</v>
      </c>
      <c r="F53" s="50"/>
      <c r="G53" s="53"/>
    </row>
    <row r="54" spans="2:7" ht="12.75">
      <c r="B54" s="66">
        <v>9</v>
      </c>
      <c r="C54" s="53"/>
      <c r="D54" s="53">
        <v>4000</v>
      </c>
      <c r="E54" s="72">
        <f t="shared" si="1"/>
        <v>4000</v>
      </c>
      <c r="F54" s="50"/>
      <c r="G54" s="53"/>
    </row>
    <row r="55" spans="2:7" ht="12.75">
      <c r="B55" s="66">
        <v>10</v>
      </c>
      <c r="C55" s="56"/>
      <c r="D55" s="53">
        <v>4000</v>
      </c>
      <c r="E55" s="72">
        <f t="shared" si="1"/>
        <v>4000</v>
      </c>
      <c r="F55" s="50"/>
      <c r="G55" s="61"/>
    </row>
    <row r="56" spans="2:7" ht="12.75">
      <c r="B56" s="66">
        <v>11</v>
      </c>
      <c r="C56" s="56"/>
      <c r="D56" s="53">
        <v>4000</v>
      </c>
      <c r="E56" s="72">
        <f t="shared" si="1"/>
        <v>4000</v>
      </c>
      <c r="F56" s="50"/>
      <c r="G56" s="50"/>
    </row>
    <row r="57" spans="2:7" ht="12.75">
      <c r="B57" s="66">
        <v>12</v>
      </c>
      <c r="C57" s="56"/>
      <c r="D57" s="53">
        <v>4000</v>
      </c>
      <c r="E57" s="72">
        <f t="shared" si="1"/>
        <v>4000</v>
      </c>
      <c r="F57" s="50"/>
      <c r="G57" s="61"/>
    </row>
    <row r="58" spans="2:7" ht="12.75">
      <c r="B58" s="66">
        <v>13</v>
      </c>
      <c r="C58" s="56"/>
      <c r="D58" s="56"/>
      <c r="E58" s="72">
        <f t="shared" si="1"/>
        <v>0</v>
      </c>
      <c r="F58" s="50"/>
      <c r="G58" s="61"/>
    </row>
    <row r="59" spans="2:7" ht="12.75">
      <c r="B59" s="66">
        <v>14</v>
      </c>
      <c r="C59" s="56"/>
      <c r="D59" s="56"/>
      <c r="E59" s="72">
        <f t="shared" si="1"/>
        <v>0</v>
      </c>
      <c r="F59" s="75"/>
      <c r="G59" s="61"/>
    </row>
    <row r="60" spans="2:7" ht="12.75">
      <c r="B60" s="66">
        <v>15</v>
      </c>
      <c r="C60" s="56"/>
      <c r="D60" s="56"/>
      <c r="E60" s="72">
        <f t="shared" si="1"/>
        <v>0</v>
      </c>
      <c r="F60" s="50"/>
      <c r="G60" s="61"/>
    </row>
    <row r="61" spans="2:7" ht="12.75">
      <c r="B61" s="67"/>
      <c r="C61" s="56"/>
      <c r="D61" s="56"/>
      <c r="E61" s="73"/>
      <c r="F61" s="50"/>
      <c r="G61" s="61"/>
    </row>
    <row r="62" spans="2:7" ht="12.75">
      <c r="B62" s="68"/>
      <c r="C62" s="82"/>
      <c r="D62" s="83" t="s">
        <v>28</v>
      </c>
      <c r="E62" s="84">
        <f>E45+NPV($H$21,E46:E60)</f>
        <v>81536.84580048462</v>
      </c>
      <c r="F62" s="75" t="s">
        <v>20</v>
      </c>
      <c r="G62" s="79"/>
    </row>
    <row r="63" ht="12.75">
      <c r="E63" s="92" t="s">
        <v>33</v>
      </c>
    </row>
    <row r="66" ht="18">
      <c r="B66" s="94" t="s">
        <v>34</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