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G8" authorId="0">
      <text>
        <r>
          <rPr>
            <sz val="8"/>
            <rFont val="Tahoma"/>
            <family val="2"/>
          </rPr>
          <t>This is a single cost in year 0, so it is a present cost.  Single cavity total present cost is this cost times the number of molds needed.</t>
        </r>
      </text>
    </comment>
    <comment ref="G5" authorId="0">
      <text>
        <r>
          <rPr>
            <sz val="8"/>
            <rFont val="Tahoma"/>
            <family val="2"/>
          </rPr>
          <t>This is a single cost in year 0, so it is a present cost.</t>
        </r>
      </text>
    </comment>
    <comment ref="G6" authorId="0">
      <text>
        <r>
          <rPr>
            <sz val="8"/>
            <rFont val="Tahoma"/>
            <family val="2"/>
          </rPr>
          <t>This is a single cost in year 0, so it is a present cost.</t>
        </r>
      </text>
    </comment>
    <comment ref="H9" authorId="0">
      <text>
        <r>
          <t/>
        </r>
      </text>
    </comment>
    <comment ref="B9" authorId="0">
      <text>
        <r>
          <rPr>
            <sz val="8"/>
            <rFont val="Tahoma"/>
            <family val="2"/>
          </rPr>
          <t>This is an annual cost (A), every year from year 1 through the last year of the life of the molds.  It is total for all molds.</t>
        </r>
      </text>
    </comment>
    <comment ref="B12" authorId="0">
      <text>
        <r>
          <rPr>
            <sz val="8"/>
            <rFont val="Tahoma"/>
            <family val="2"/>
          </rPr>
          <t>The initial defender is the alternative with the lowest present cost.  The initial challenger is the alternative with the second lowest present cost.  Enter all costs as negative numbers, so the incremental costs come out properly.</t>
        </r>
      </text>
    </comment>
    <comment ref="B13" authorId="0">
      <text>
        <r>
          <rPr>
            <sz val="8"/>
            <rFont val="Tahoma"/>
            <family val="2"/>
          </rPr>
          <t>The incremental cost is the larger present cost alternative (challenger) minus the smaller present cost alternative (defender), for each year.  You may enter the formula in year 0 and copy down the column.</t>
        </r>
      </text>
    </comment>
    <comment ref="B14" authorId="0">
      <text>
        <r>
          <rPr>
            <sz val="8"/>
            <rFont val="Tahoma"/>
            <family val="2"/>
          </rPr>
          <t>The only IRR function argument is the range of the cash flow starting in year 0.  You want the incremental cash flow, so use column E costs.</t>
        </r>
      </text>
    </comment>
    <comment ref="B15" authorId="0">
      <text>
        <r>
          <rPr>
            <sz val="8"/>
            <rFont val="Tahoma"/>
            <family val="2"/>
          </rPr>
          <t>In IRR analysis, you want to select the alternative based on the incremental costs.  If the IRR value for the incremental costs is greater than the MARR, select the alternative with the higher present cost (challenger).  Otherwise select the alternative with the lower present cost (defender).  If the IRR function returns the #NUM! or #DIV/0! error, it usually means that the rate-of-return is negative.
To select the challenger mold, put the</t>
        </r>
        <r>
          <rPr>
            <b/>
            <sz val="8"/>
            <rFont val="Tahoma"/>
            <family val="2"/>
          </rPr>
          <t xml:space="preserve"> X</t>
        </r>
        <r>
          <rPr>
            <sz val="8"/>
            <rFont val="Tahoma"/>
            <family val="2"/>
          </rPr>
          <t xml:space="preserve"> in cell C28 and leave cell D28 blank.
To select the defender mold, put the </t>
        </r>
        <r>
          <rPr>
            <b/>
            <sz val="8"/>
            <rFont val="Tahoma"/>
            <family val="2"/>
          </rPr>
          <t>X</t>
        </r>
        <r>
          <rPr>
            <sz val="8"/>
            <rFont val="Tahoma"/>
            <family val="2"/>
          </rPr>
          <t xml:space="preserve"> in cell D28 and leave cell C28 blank.</t>
        </r>
      </text>
    </comment>
    <comment ref="F7" authorId="0">
      <text>
        <r>
          <rPr>
            <sz val="8"/>
            <rFont val="Tahoma"/>
            <family val="2"/>
          </rPr>
          <t>This is a single cost in year 0, so it is a present cost.</t>
        </r>
      </text>
    </comment>
    <comment ref="B6" authorId="0">
      <text>
        <r>
          <rPr>
            <sz val="8"/>
            <rFont val="Tahoma"/>
            <family val="2"/>
          </rPr>
          <t>This is an annual cost (A), every year from year 1 through the last year of the life of the mold.</t>
        </r>
      </text>
    </comment>
    <comment ref="H6" authorId="0">
      <text>
        <r>
          <rPr>
            <sz val="8"/>
            <rFont val="Tahoma"/>
            <family val="2"/>
          </rPr>
          <t>This is an annual cost (A), every year from year 1 through the last year of the life of the mold.</t>
        </r>
      </text>
    </comment>
    <comment ref="H7" authorId="0">
      <text>
        <r>
          <rPr>
            <sz val="8"/>
            <rFont val="Tahoma"/>
            <family val="2"/>
          </rPr>
          <t>This is an annual cost (A), every year from year 1 through the last year of the life of the mold.</t>
        </r>
      </text>
    </comment>
    <comment ref="D8" authorId="0">
      <text>
        <r>
          <rPr>
            <sz val="8"/>
            <rFont val="Tahoma"/>
            <family val="2"/>
          </rPr>
          <t>This is the number of single molds required to meet the production volume.  It is multiplied by mold cost to find present cost.  It is multiplied by salvage value to find total future value.</t>
        </r>
      </text>
    </comment>
    <comment ref="F9" authorId="0">
      <text>
        <r>
          <rPr>
            <sz val="8"/>
            <rFont val="Tahoma"/>
            <family val="2"/>
          </rPr>
          <t>This is the single future value (F) for each alternative.  The single cavity molds have this salvage value each.</t>
        </r>
      </text>
    </comment>
    <comment ref="D10" authorId="0">
      <text>
        <r>
          <rPr>
            <sz val="8"/>
            <rFont val="Tahoma"/>
            <family val="2"/>
          </rPr>
          <t>This is the annual interest rate,</t>
        </r>
        <r>
          <rPr>
            <i/>
            <sz val="8"/>
            <rFont val="Tahoma"/>
            <family val="2"/>
          </rPr>
          <t xml:space="preserve"> </t>
        </r>
        <r>
          <rPr>
            <sz val="8"/>
            <rFont val="Tahoma"/>
            <family val="2"/>
          </rPr>
          <t>i.  MARR stands for minimum annual rate of return.  In rate-of-return analysis you will calculate the IRR values and compare the IRR to the MARR.</t>
        </r>
      </text>
    </comment>
    <comment ref="E10" authorId="0">
      <text>
        <r>
          <rPr>
            <sz val="8"/>
            <rFont val="Tahoma"/>
            <family val="2"/>
          </rPr>
          <t>Rate-of-return (ROR) analysis requires analyzing incremental costs of pairs of alternatives.  This problem will guide you through comparing the best low present cost alternative to-date (defender) with the next lowest present cost alternative (challenger).  The process is repeated until all alternatives are analyzed, with the last alternative selected being your final choice for mold.</t>
        </r>
      </text>
    </comment>
    <comment ref="G10" authorId="0">
      <text>
        <r>
          <rPr>
            <sz val="8"/>
            <rFont val="Tahoma"/>
            <family val="2"/>
          </rPr>
          <t>All alternatives will be analyzed using this same time period, so no LCM analysis is needed here.</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The incremental cost is the larger present cost alternative (challenger) minus the smaller present cost alternative (defender), for each year.  You may enter the formula in year 0 and copy down the column.</t>
        </r>
      </text>
    </comment>
    <comment ref="B14" authorId="0">
      <text>
        <r>
          <rPr>
            <sz val="8"/>
            <rFont val="Tahoma"/>
            <family val="2"/>
          </rPr>
          <t>The only IRR function argument is the range of the cash flow starting in year 0.  You want the incremental cash flow, so use column E costs.</t>
        </r>
      </text>
    </comment>
    <comment ref="B15" authorId="0">
      <text>
        <r>
          <rPr>
            <sz val="8"/>
            <rFont val="Tahoma"/>
            <family val="2"/>
          </rPr>
          <t xml:space="preserve">In IRR analysis, you want to select the alternative based on the incremental costs.  If the IRR value for the incremental costs is greater than the MARR, select the alternative with the higher present cost (challenger).  Otherwise select the alternative with the lower present cost (defender).  If the IRR function returns the #NUM! or #DIV/0! error, it usually means that the rate-of-return is negative.
To select the challenger mold, put the </t>
        </r>
        <r>
          <rPr>
            <b/>
            <sz val="8"/>
            <rFont val="Tahoma"/>
            <family val="2"/>
          </rPr>
          <t>X</t>
        </r>
        <r>
          <rPr>
            <sz val="8"/>
            <rFont val="Tahoma"/>
            <family val="2"/>
          </rPr>
          <t xml:space="preserve"> in cell C40 and leave cell D40 blank.
To select the defender mold, put the</t>
        </r>
        <r>
          <rPr>
            <b/>
            <sz val="8"/>
            <rFont val="Tahoma"/>
            <family val="2"/>
          </rPr>
          <t xml:space="preserve"> X</t>
        </r>
        <r>
          <rPr>
            <sz val="8"/>
            <rFont val="Tahoma"/>
            <family val="2"/>
          </rPr>
          <t xml:space="preserve"> in cell D40 and leave cell C40 blank.</t>
        </r>
      </text>
    </comment>
    <comment ref="B12" authorId="0">
      <text>
        <r>
          <rPr>
            <sz val="8"/>
            <rFont val="Tahoma"/>
            <family val="2"/>
          </rPr>
          <t>The defender is the alternative selected in the previous step.  The challenger is the remaining alternative with the next highest present cost.  Enter all costs as negative numbers, so the incremental costs come out properly.</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defender is the alternative selected in the previous step.  The challenger is the last remaining alternative.  Enter all costs as negative numbers, so the incremental costs come out properly.</t>
        </r>
      </text>
    </comment>
    <comment ref="B15" authorId="0">
      <text>
        <r>
          <rPr>
            <sz val="8"/>
            <rFont val="Tahoma"/>
            <family val="2"/>
          </rPr>
          <t xml:space="preserve">In IRR analysis, you want to select the alternative based on the incremental costs.  If the IRR value for the incremental costs is greater than the MARR, select the alternative with the higher present cost (challenger).  Otherwise select the alternative with the lower present cost (defender).  If the IRR function returns the #NUM! or #DIV/0! error, it usually means that the rate-of-return is negative.
To select the challenger mold, put the </t>
        </r>
        <r>
          <rPr>
            <b/>
            <sz val="8"/>
            <rFont val="Tahoma"/>
            <family val="2"/>
          </rPr>
          <t>X</t>
        </r>
        <r>
          <rPr>
            <sz val="8"/>
            <rFont val="Tahoma"/>
            <family val="2"/>
          </rPr>
          <t xml:space="preserve"> in cell C52 and leave cell D52 blank.
To select the defender mold, put the</t>
        </r>
        <r>
          <rPr>
            <b/>
            <sz val="8"/>
            <rFont val="Tahoma"/>
            <family val="2"/>
          </rPr>
          <t xml:space="preserve"> X</t>
        </r>
        <r>
          <rPr>
            <sz val="8"/>
            <rFont val="Tahoma"/>
            <family val="2"/>
          </rPr>
          <t xml:space="preserve"> in cell D52 and leave cell C52 blank.</t>
        </r>
      </text>
    </comment>
    <comment ref="B14" authorId="0">
      <text>
        <r>
          <rPr>
            <sz val="8"/>
            <rFont val="Tahoma"/>
            <family val="2"/>
          </rPr>
          <t>The only IRR function argument is the range of the cash flow starting in year 0.  You want the incremental cash flow, so use column E costs.</t>
        </r>
      </text>
    </comment>
    <comment ref="B13" authorId="0">
      <text>
        <r>
          <rPr>
            <sz val="8"/>
            <rFont val="Tahoma"/>
            <family val="2"/>
          </rPr>
          <t>The incremental cost is the larger present cost alternative (challenger) minus the smaller present cost alternative (defender), for each year.  You may enter the formula in year 0 and copy down the column.</t>
        </r>
      </text>
    </comment>
  </commentList>
</comments>
</file>

<file path=xl/sharedStrings.xml><?xml version="1.0" encoding="utf-8"?>
<sst xmlns="http://schemas.openxmlformats.org/spreadsheetml/2006/main" count="101" uniqueCount="35">
  <si>
    <t>Step 1</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</si>
  <si>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</si>
  <si>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</si>
  <si>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</si>
  <si>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</si>
  <si>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</si>
  <si>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</si>
  <si>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</si>
  <si>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</si>
  <si>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</si>
  <si>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</si>
  <si>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X</t>
  </si>
  <si>
    <t>Annual costs</t>
  </si>
  <si>
    <t>Year</t>
  </si>
  <si>
    <t>Incremental</t>
  </si>
  <si>
    <t>Select -&gt;</t>
  </si>
  <si>
    <t>IRR =</t>
  </si>
  <si>
    <t>Rate-of-return analysis - multiple alternatives</t>
  </si>
  <si>
    <t>Taipei Personality Ltd. makes plastic figures of celebrities.  They are considering four mold</t>
  </si>
  <si>
    <t>Single</t>
  </si>
  <si>
    <t>Double</t>
  </si>
  <si>
    <t>TripleA</t>
  </si>
  <si>
    <t>TripleB</t>
  </si>
  <si>
    <t>Challenger</t>
  </si>
  <si>
    <t>Defender</t>
  </si>
  <si>
    <t>Put the defender and challenger annual costs in columns C and D.</t>
  </si>
  <si>
    <t>Put the incremental cost function in column E.</t>
  </si>
  <si>
    <t>Put the IRR function in cell F52.</t>
  </si>
  <si>
    <r>
      <t xml:space="preserve">Select the desired mold by putting an </t>
    </r>
    <r>
      <rPr>
        <b/>
        <sz val="12"/>
        <rFont val="Arial"/>
        <family val="2"/>
      </rPr>
      <t>X</t>
    </r>
    <r>
      <rPr>
        <sz val="12"/>
        <color indexed="12"/>
        <rFont val="Arial"/>
        <family val="2"/>
      </rPr>
      <t xml:space="preserve"> in either C52 or D52.</t>
    </r>
  </si>
  <si>
    <t>Put the IRR function in cell F40.</t>
  </si>
  <si>
    <r>
      <t xml:space="preserve">Select the desired mold by putting an </t>
    </r>
    <r>
      <rPr>
        <b/>
        <sz val="12"/>
        <rFont val="Arial"/>
        <family val="2"/>
      </rPr>
      <t>X</t>
    </r>
    <r>
      <rPr>
        <sz val="12"/>
        <color indexed="12"/>
        <rFont val="Arial"/>
        <family val="2"/>
      </rPr>
      <t xml:space="preserve"> in either C40 or D40.</t>
    </r>
  </si>
  <si>
    <t>Put the IRR function in cell F28.</t>
  </si>
  <si>
    <r>
      <t xml:space="preserve">Select the desired mold by putting an </t>
    </r>
    <r>
      <rPr>
        <b/>
        <sz val="12"/>
        <rFont val="Arial"/>
        <family val="2"/>
      </rPr>
      <t>X</t>
    </r>
    <r>
      <rPr>
        <sz val="12"/>
        <color indexed="12"/>
        <rFont val="Arial"/>
        <family val="2"/>
      </rPr>
      <t xml:space="preserve"> in either C28 or D28.</t>
    </r>
  </si>
  <si>
    <t>Mold design problems</t>
  </si>
  <si>
    <r>
      <t>8</t>
    </r>
    <r>
      <rPr>
        <sz val="10"/>
        <rFont val="Arial"/>
        <family val="0"/>
      </rPr>
      <t xml:space="preserve">  Copyright, 2001, Thomas A. Lacksonen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</si>
</sst>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 numFmtId="173" formatCode="_(&quot;$&quot;* #,##0.000_);_(&quot;$&quot;* \(#,##0.000\);_(&quot;$&quot;* &quot;-&quot;??_);_(@_)"/>
    <numFmt numFmtId="174" formatCode="_(&quot;$&quot;* #,##0.0000_);_(&quot;$&quot;* \(#,##0.0000\);_(&quot;$&quot;* &quot;-&quot;??_);_(@_)"/>
    <numFmt numFmtId="175" formatCode="0.0%"/>
  </numFmts>
  <fonts count="17">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u val="single"/>
      <sz val="10"/>
      <name val="Arial"/>
      <family val="2"/>
    </font>
    <font>
      <b/>
      <sz val="10"/>
      <name val="Arial"/>
      <family val="2"/>
    </font>
    <font>
      <u val="single"/>
      <sz val="10"/>
      <name val="Arial"/>
      <family val="2"/>
    </font>
    <font>
      <i/>
      <sz val="8"/>
      <name val="Tahoma"/>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8" fontId="0" fillId="0" borderId="0" xfId="0" applyNumberForma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8" fontId="0" fillId="0" borderId="0" xfId="0" applyNumberFormat="1" applyFont="1" applyFill="1" applyBorder="1" applyAlignment="1">
      <alignment/>
    </xf>
    <xf numFmtId="169" fontId="0" fillId="0" borderId="0" xfId="17" applyNumberFormat="1" applyFont="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wrapText="1"/>
    </xf>
    <xf numFmtId="164" fontId="0" fillId="0" borderId="0" xfId="17" applyNumberFormat="1" applyFont="1" applyFill="1" applyBorder="1" applyAlignment="1">
      <alignment/>
    </xf>
    <xf numFmtId="0" fontId="0" fillId="0" borderId="0" xfId="17" applyNumberFormat="1" applyFont="1" applyFill="1" applyBorder="1" applyAlignment="1">
      <alignment/>
    </xf>
    <xf numFmtId="9" fontId="0" fillId="0" borderId="0" xfId="19" applyFon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Font="1" applyFill="1" applyBorder="1" applyAlignment="1" quotePrefix="1">
      <alignment/>
    </xf>
    <xf numFmtId="165" fontId="0" fillId="0" borderId="0" xfId="0" applyNumberFormat="1" applyFill="1" applyBorder="1" applyAlignment="1">
      <alignment/>
    </xf>
    <xf numFmtId="164" fontId="0" fillId="0" borderId="0" xfId="0" applyNumberFormat="1" applyFont="1" applyFill="1" applyBorder="1" applyAlignment="1" quotePrefix="1">
      <alignment/>
    </xf>
    <xf numFmtId="0" fontId="11" fillId="0" borderId="0"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0" fillId="0" borderId="6" xfId="0" applyFill="1" applyBorder="1" applyAlignment="1">
      <alignment/>
    </xf>
    <xf numFmtId="165" fontId="0" fillId="0" borderId="1" xfId="0" applyNumberFormat="1" applyFill="1" applyBorder="1" applyAlignment="1">
      <alignment/>
    </xf>
    <xf numFmtId="164" fontId="0" fillId="0" borderId="5" xfId="17" applyNumberFormat="1" applyFont="1" applyFill="1" applyBorder="1" applyAlignment="1">
      <alignment/>
    </xf>
    <xf numFmtId="164" fontId="0" fillId="4" borderId="5" xfId="17" applyNumberFormat="1" applyFont="1" applyFill="1" applyBorder="1" applyAlignment="1">
      <alignment/>
    </xf>
    <xf numFmtId="0" fontId="12" fillId="0" borderId="0" xfId="0" applyFont="1" applyFill="1" applyBorder="1" applyAlignment="1">
      <alignment/>
    </xf>
    <xf numFmtId="0" fontId="0" fillId="0" borderId="0" xfId="17" applyNumberFormat="1" applyAlignment="1">
      <alignment/>
    </xf>
    <xf numFmtId="0" fontId="0" fillId="0" borderId="0" xfId="0" applyNumberFormat="1" applyFont="1" applyFill="1" applyBorder="1" applyAlignment="1">
      <alignment/>
    </xf>
    <xf numFmtId="0" fontId="0" fillId="0" borderId="8" xfId="0" applyBorder="1" applyAlignment="1">
      <alignment/>
    </xf>
    <xf numFmtId="0" fontId="13" fillId="0" borderId="2" xfId="0" applyFont="1" applyBorder="1" applyAlignment="1">
      <alignment/>
    </xf>
    <xf numFmtId="0" fontId="0" fillId="0" borderId="4" xfId="0" applyFont="1" applyFill="1" applyBorder="1" applyAlignment="1">
      <alignment/>
    </xf>
    <xf numFmtId="0" fontId="0" fillId="0" borderId="5" xfId="0" applyFill="1" applyBorder="1" applyAlignment="1">
      <alignment/>
    </xf>
    <xf numFmtId="164" fontId="0" fillId="0" borderId="1" xfId="0" applyNumberFormat="1" applyFill="1" applyBorder="1" applyAlignment="1">
      <alignment/>
    </xf>
    <xf numFmtId="0" fontId="0" fillId="0" borderId="7" xfId="0" applyFill="1" applyBorder="1" applyAlignment="1">
      <alignment/>
    </xf>
    <xf numFmtId="0" fontId="0" fillId="0" borderId="9" xfId="0" applyFill="1" applyBorder="1" applyAlignment="1">
      <alignment/>
    </xf>
    <xf numFmtId="0" fontId="0" fillId="0" borderId="10" xfId="0" applyFill="1" applyBorder="1" applyAlignment="1">
      <alignment/>
    </xf>
    <xf numFmtId="10" fontId="0" fillId="0" borderId="11" xfId="0" applyNumberFormat="1" applyFill="1" applyBorder="1" applyAlignment="1">
      <alignment/>
    </xf>
    <xf numFmtId="10" fontId="0" fillId="0" borderId="0" xfId="0" applyNumberFormat="1" applyFont="1" applyFill="1" applyBorder="1" applyAlignment="1">
      <alignment/>
    </xf>
    <xf numFmtId="165" fontId="0" fillId="0" borderId="0" xfId="0" applyNumberFormat="1" applyFont="1" applyFill="1" applyBorder="1" applyAlignment="1">
      <alignment/>
    </xf>
    <xf numFmtId="0" fontId="0" fillId="0" borderId="0" xfId="0" applyFont="1" applyFill="1" applyBorder="1" applyAlignment="1">
      <alignment horizontal="center"/>
    </xf>
    <xf numFmtId="164" fontId="0" fillId="4" borderId="0" xfId="17" applyNumberFormat="1" applyFont="1" applyFill="1" applyBorder="1" applyAlignment="1">
      <alignment/>
    </xf>
    <xf numFmtId="0" fontId="12" fillId="0" borderId="0" xfId="0" applyFont="1" applyFill="1" applyBorder="1" applyAlignment="1">
      <alignment/>
    </xf>
    <xf numFmtId="165" fontId="0" fillId="0" borderId="0" xfId="0" applyNumberFormat="1" applyFont="1" applyFill="1" applyBorder="1" applyAlignment="1">
      <alignment/>
    </xf>
    <xf numFmtId="10" fontId="0" fillId="4" borderId="11" xfId="0" applyNumberFormat="1" applyFill="1" applyBorder="1" applyAlignment="1">
      <alignment/>
    </xf>
    <xf numFmtId="0" fontId="10" fillId="0" borderId="1" xfId="0" applyFont="1" applyBorder="1" applyAlignment="1">
      <alignment/>
    </xf>
    <xf numFmtId="165" fontId="0" fillId="4" borderId="10" xfId="0" applyNumberFormat="1" applyFill="1" applyBorder="1" applyAlignment="1">
      <alignment horizontal="center"/>
    </xf>
    <xf numFmtId="0" fontId="0" fillId="4" borderId="10" xfId="0" applyFill="1" applyBorder="1" applyAlignment="1">
      <alignment horizontal="center"/>
    </xf>
    <xf numFmtId="165" fontId="0" fillId="5" borderId="10" xfId="0" applyNumberFormat="1" applyFill="1" applyBorder="1" applyAlignment="1">
      <alignment horizontal="center"/>
    </xf>
    <xf numFmtId="0" fontId="0" fillId="5" borderId="10" xfId="0" applyFill="1" applyBorder="1" applyAlignment="1">
      <alignment horizontal="center"/>
    </xf>
    <xf numFmtId="0" fontId="12" fillId="0" borderId="0" xfId="0" applyFont="1" applyFill="1" applyBorder="1" applyAlignment="1">
      <alignment horizontal="left"/>
    </xf>
    <xf numFmtId="169" fontId="0" fillId="0" borderId="0" xfId="17" applyNumberFormat="1" applyFont="1" applyAlignment="1">
      <alignment/>
    </xf>
    <xf numFmtId="9" fontId="0" fillId="2" borderId="0" xfId="0" applyNumberFormat="1" applyFill="1" applyBorder="1" applyAlignment="1">
      <alignment/>
    </xf>
    <xf numFmtId="165" fontId="0" fillId="0" borderId="10" xfId="0" applyNumberFormat="1" applyFill="1" applyBorder="1" applyAlignment="1">
      <alignment horizontal="center"/>
    </xf>
    <xf numFmtId="0" fontId="0" fillId="0" borderId="6" xfId="0" applyFill="1" applyBorder="1" applyAlignment="1">
      <alignmen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3" max="5" width="10.7109375" style="0" customWidth="1"/>
    <col min="12" max="12" width="10.7109375" style="0" hidden="1" customWidth="1"/>
  </cols>
  <sheetData>
    <row r="1" spans="4:12" ht="18.75">
      <c r="D1" s="14" t="s">
        <v>17</v>
      </c>
      <c r="L1" s="41">
        <v>6000</v>
      </c>
    </row>
    <row r="2" spans="4:12" ht="18.75">
      <c r="D2" s="14" t="s">
        <v>33</v>
      </c>
      <c r="L2" s="41">
        <v>2500</v>
      </c>
    </row>
    <row r="3" spans="4:12" ht="12.75" customHeight="1">
      <c r="D3" s="14"/>
      <c r="L3" s="90">
        <v>6600</v>
      </c>
    </row>
    <row r="4" spans="2:12" ht="12.75">
      <c r="B4" s="23" t="s">
        <v>18</v>
      </c>
      <c r="C4" s="24"/>
      <c r="D4" s="24"/>
      <c r="E4" s="24"/>
      <c r="F4" s="24"/>
      <c r="G4" s="24"/>
      <c r="H4" s="24"/>
      <c r="I4" s="25"/>
      <c r="L4" s="41">
        <v>2100</v>
      </c>
    </row>
    <row r="5" spans="2:12" ht="12.75">
      <c r="B5" s="26" t="str">
        <f>"alternatives for the popular Fabian figure.  The TripleA cavity mold costs $"&amp;$L$1&amp;" to make and"</f>
        <v>alternatives for the popular Fabian figure.  The TripleA cavity mold costs $6000 to make and</v>
      </c>
      <c r="C5" s="27"/>
      <c r="D5" s="27"/>
      <c r="E5" s="27"/>
      <c r="F5" s="27"/>
      <c r="G5" s="27"/>
      <c r="H5" s="28"/>
      <c r="I5" s="29"/>
      <c r="L5" s="41">
        <v>3200</v>
      </c>
    </row>
    <row r="6" spans="2:12" ht="12.75">
      <c r="B6" s="26" t="str">
        <f>"$"&amp;$L$2&amp;" per year for production.  The TripleB cavity mold costs $"&amp;$L$3&amp;" to make and $"&amp;$L$4</f>
        <v>$2500 per year for production.  The TripleB cavity mold costs $6600 to make and $2100</v>
      </c>
      <c r="C6" s="30"/>
      <c r="D6" s="27"/>
      <c r="E6" s="27"/>
      <c r="F6" s="27"/>
      <c r="G6" s="27"/>
      <c r="H6" s="27"/>
      <c r="I6" s="29"/>
      <c r="L6" s="46">
        <v>3700</v>
      </c>
    </row>
    <row r="7" spans="2:12" ht="12.75">
      <c r="B7" s="26" t="str">
        <f>"per year for production.  The Double cavity mold costs $"&amp;$L$5&amp;" to make and $"&amp;$L$6&amp;" per year"</f>
        <v>per year for production.  The Double cavity mold costs $3200 to make and $3700 per year</v>
      </c>
      <c r="C7" s="27"/>
      <c r="D7" s="27"/>
      <c r="E7" s="27"/>
      <c r="F7" s="27"/>
      <c r="G7" s="27"/>
      <c r="H7" s="27"/>
      <c r="I7" s="29"/>
      <c r="L7" s="41">
        <v>300</v>
      </c>
    </row>
    <row r="8" spans="2:12" ht="12.75">
      <c r="B8" s="26" t="str">
        <f>"for production.  They can make "&amp;$L$12&amp;" Single cavity molds costing $"&amp;$L$10&amp;" each to make, with"</f>
        <v>for production.  They can make 2 Single cavity molds costing $850 each to make, with</v>
      </c>
      <c r="C8" s="27"/>
      <c r="D8" s="27"/>
      <c r="E8" s="27"/>
      <c r="F8" s="27"/>
      <c r="G8" s="27"/>
      <c r="H8" s="27"/>
      <c r="I8" s="29"/>
      <c r="L8" s="11">
        <v>20</v>
      </c>
    </row>
    <row r="9" spans="2:12" ht="12.75">
      <c r="B9" s="26" t="str">
        <f>"$"&amp;$L$11&amp;" total production cost per year.  Each mold has $"&amp;$L$7&amp;" salvage value.  What mold should"</f>
        <v>$4900 total production cost per year.  Each mold has $300 salvage value.  What mold should</v>
      </c>
      <c r="C9" s="30"/>
      <c r="D9" s="27"/>
      <c r="E9" s="27"/>
      <c r="F9" s="27"/>
      <c r="G9" s="27"/>
      <c r="H9" s="27"/>
      <c r="I9" s="29"/>
      <c r="L9" s="12">
        <f>L8/100</f>
        <v>0.2</v>
      </c>
    </row>
    <row r="10" spans="2:12" ht="12.75">
      <c r="B10" s="31" t="str">
        <f>"be used if the MARR is "&amp;$L$8&amp;"% per year, using ROR analysis and a 4 year planning horizon?"</f>
        <v>be used if the MARR is 20% per year, using ROR analysis and a 4 year planning horizon?</v>
      </c>
      <c r="C10" s="32"/>
      <c r="D10" s="32"/>
      <c r="E10" s="32"/>
      <c r="F10" s="32"/>
      <c r="G10" s="32"/>
      <c r="H10" s="32"/>
      <c r="I10" s="33"/>
      <c r="L10" s="41">
        <v>850</v>
      </c>
    </row>
    <row r="11" spans="3:12" ht="12.75">
      <c r="C11" s="2"/>
      <c r="L11" s="41">
        <v>4900</v>
      </c>
    </row>
    <row r="12" spans="1:12" ht="15.75">
      <c r="A12" s="35" t="s">
        <v>0</v>
      </c>
      <c r="B12" s="19" t="s">
        <v>5</v>
      </c>
      <c r="C12" s="16" t="s">
        <v>25</v>
      </c>
      <c r="D12" s="5"/>
      <c r="E12" s="5"/>
      <c r="F12" s="5"/>
      <c r="G12" s="5"/>
      <c r="H12" s="5"/>
      <c r="I12" s="6"/>
      <c r="L12" s="66">
        <v>2</v>
      </c>
    </row>
    <row r="13" spans="1:9" ht="15.75">
      <c r="A13" s="18"/>
      <c r="B13" s="20" t="s">
        <v>5</v>
      </c>
      <c r="C13" s="15" t="s">
        <v>26</v>
      </c>
      <c r="D13" s="2"/>
      <c r="E13" s="2"/>
      <c r="F13" s="2"/>
      <c r="G13" s="2"/>
      <c r="H13" s="2"/>
      <c r="I13" s="8"/>
    </row>
    <row r="14" spans="1:9" ht="15">
      <c r="A14" s="7"/>
      <c r="B14" s="20" t="s">
        <v>5</v>
      </c>
      <c r="C14" s="15" t="s">
        <v>31</v>
      </c>
      <c r="D14" s="2"/>
      <c r="E14" s="2"/>
      <c r="F14" s="2"/>
      <c r="G14" s="2"/>
      <c r="H14" s="2"/>
      <c r="I14" s="8"/>
    </row>
    <row r="15" spans="1:9" ht="15.75">
      <c r="A15" s="7"/>
      <c r="B15" s="20" t="s">
        <v>5</v>
      </c>
      <c r="C15" s="15" t="s">
        <v>32</v>
      </c>
      <c r="D15" s="2"/>
      <c r="E15" s="2"/>
      <c r="F15" s="2"/>
      <c r="G15" s="2"/>
      <c r="H15" s="2"/>
      <c r="I15" s="8"/>
    </row>
    <row r="16" spans="1:9" ht="15.75">
      <c r="A16" s="7"/>
      <c r="B16" s="20"/>
      <c r="C16" s="15" t="s">
        <v>6</v>
      </c>
      <c r="D16" s="2"/>
      <c r="E16" s="2"/>
      <c r="F16" s="2"/>
      <c r="G16" s="2"/>
      <c r="H16" s="2"/>
      <c r="I16" s="8"/>
    </row>
    <row r="17" spans="1:9" ht="15.75">
      <c r="A17" s="36" t="s">
        <v>4</v>
      </c>
      <c r="B17" s="1"/>
      <c r="C17" s="17" t="s">
        <v>8</v>
      </c>
      <c r="D17" s="1"/>
      <c r="E17" s="1"/>
      <c r="F17" s="1"/>
      <c r="G17" s="1"/>
      <c r="H17" s="1"/>
      <c r="I17" s="10"/>
    </row>
    <row r="18" spans="7:9" ht="12.75">
      <c r="G18" s="56"/>
      <c r="H18" s="49"/>
      <c r="I18" s="47"/>
    </row>
    <row r="19" spans="1:9" ht="12.75">
      <c r="A19" s="47"/>
      <c r="B19" s="68"/>
      <c r="C19" s="5"/>
      <c r="D19" s="69" t="s">
        <v>12</v>
      </c>
      <c r="E19" s="6"/>
      <c r="G19" s="54"/>
      <c r="H19" s="53"/>
      <c r="I19" s="47"/>
    </row>
    <row r="20" spans="1:9" ht="12.75">
      <c r="A20" s="47"/>
      <c r="B20" s="70" t="s">
        <v>13</v>
      </c>
      <c r="C20" s="81" t="s">
        <v>24</v>
      </c>
      <c r="D20" s="89" t="s">
        <v>23</v>
      </c>
      <c r="E20" s="71" t="s">
        <v>14</v>
      </c>
      <c r="F20" s="3"/>
      <c r="G20" s="54"/>
      <c r="H20" s="53"/>
      <c r="I20" s="47"/>
    </row>
    <row r="21" spans="1:9" ht="12.75">
      <c r="A21" s="47"/>
      <c r="B21" s="60">
        <v>0</v>
      </c>
      <c r="C21" s="80"/>
      <c r="D21" s="80"/>
      <c r="E21" s="64"/>
      <c r="F21" s="67"/>
      <c r="G21" s="54"/>
      <c r="H21" s="53"/>
      <c r="I21" s="47"/>
    </row>
    <row r="22" spans="1:9" ht="12.75">
      <c r="A22" s="47"/>
      <c r="B22" s="60">
        <v>1</v>
      </c>
      <c r="C22" s="80"/>
      <c r="D22" s="80"/>
      <c r="E22" s="64"/>
      <c r="F22" s="54"/>
      <c r="G22" s="54"/>
      <c r="H22" s="53"/>
      <c r="I22" s="47"/>
    </row>
    <row r="23" spans="2:9" ht="12.75">
      <c r="B23" s="59">
        <v>2</v>
      </c>
      <c r="C23" s="80"/>
      <c r="D23" s="80"/>
      <c r="E23" s="64"/>
      <c r="F23" s="58"/>
      <c r="G23" s="54"/>
      <c r="H23" s="53"/>
      <c r="I23" s="47"/>
    </row>
    <row r="24" spans="2:9" ht="12.75">
      <c r="B24" s="59">
        <v>3</v>
      </c>
      <c r="C24" s="80"/>
      <c r="D24" s="80"/>
      <c r="E24" s="64"/>
      <c r="F24" s="48"/>
      <c r="G24" s="48"/>
      <c r="H24" s="47"/>
      <c r="I24" s="47"/>
    </row>
    <row r="25" spans="2:9" ht="12.75">
      <c r="B25" s="60">
        <v>4</v>
      </c>
      <c r="C25" s="80"/>
      <c r="D25" s="80"/>
      <c r="E25" s="64"/>
      <c r="F25" s="47"/>
      <c r="G25" s="77"/>
      <c r="H25" s="47"/>
      <c r="I25" s="47"/>
    </row>
    <row r="26" spans="2:9" ht="12.75">
      <c r="B26" s="61"/>
      <c r="C26" s="62"/>
      <c r="D26" s="72"/>
      <c r="E26" s="73"/>
      <c r="F26" s="47"/>
      <c r="G26" s="48"/>
      <c r="H26" s="53"/>
      <c r="I26" s="47"/>
    </row>
    <row r="27" spans="2:9" ht="12.75">
      <c r="B27" s="48"/>
      <c r="C27" s="56"/>
      <c r="D27" s="53"/>
      <c r="E27" s="47"/>
      <c r="F27" s="65"/>
      <c r="G27" s="48"/>
      <c r="H27" s="47"/>
      <c r="I27" s="47"/>
    </row>
    <row r="28" spans="1:9" ht="12.75">
      <c r="A28" s="3"/>
      <c r="B28" s="74" t="s">
        <v>15</v>
      </c>
      <c r="C28" s="85"/>
      <c r="D28" s="86"/>
      <c r="E28" s="75" t="s">
        <v>16</v>
      </c>
      <c r="F28" s="83"/>
      <c r="G28" s="48"/>
      <c r="H28" s="47"/>
      <c r="I28" s="47"/>
    </row>
    <row r="29" spans="1:9" ht="12.75">
      <c r="A29" s="47"/>
      <c r="B29" s="48"/>
      <c r="C29" s="50"/>
      <c r="D29" s="50"/>
      <c r="E29" s="50"/>
      <c r="F29" s="48"/>
      <c r="G29" s="48"/>
      <c r="H29" s="47"/>
      <c r="I29" s="47"/>
    </row>
    <row r="30" spans="1:9" ht="12.75">
      <c r="A30" s="47"/>
      <c r="B30" s="47"/>
      <c r="C30" s="50"/>
      <c r="D30" s="50"/>
      <c r="E30" s="50"/>
      <c r="F30" s="48"/>
      <c r="G30" s="48"/>
      <c r="H30" s="47"/>
      <c r="I30" s="47"/>
    </row>
    <row r="31" spans="1:9" ht="12.75">
      <c r="A31" s="47"/>
      <c r="B31" s="48"/>
      <c r="C31" s="50"/>
      <c r="D31" s="50"/>
      <c r="E31" s="50"/>
      <c r="F31" s="48"/>
      <c r="G31" s="48"/>
      <c r="H31" s="47"/>
      <c r="I31" s="47"/>
    </row>
    <row r="32" spans="1:9" ht="12.75">
      <c r="A32" s="47"/>
      <c r="B32" s="48"/>
      <c r="C32" s="50"/>
      <c r="D32" s="50"/>
      <c r="E32" s="50"/>
      <c r="F32" s="48"/>
      <c r="G32" s="48"/>
      <c r="H32" s="47"/>
      <c r="I32" s="47"/>
    </row>
    <row r="33" spans="1:9" ht="12.75">
      <c r="A33" s="47"/>
      <c r="B33" s="47"/>
      <c r="C33" s="50"/>
      <c r="D33" s="50"/>
      <c r="E33" s="50"/>
      <c r="F33" s="48"/>
      <c r="G33" s="48"/>
      <c r="H33" s="47"/>
      <c r="I33" s="47"/>
    </row>
    <row r="34" spans="1:9" ht="12.75">
      <c r="A34" s="47"/>
      <c r="B34" s="48"/>
      <c r="C34" s="50"/>
      <c r="D34" s="50"/>
      <c r="E34" s="50"/>
      <c r="F34" s="48"/>
      <c r="G34" s="48"/>
      <c r="H34" s="47"/>
      <c r="I34" s="47"/>
    </row>
    <row r="35" spans="1:9" ht="12.75">
      <c r="A35" s="3"/>
      <c r="B35" s="48"/>
      <c r="C35" s="50"/>
      <c r="D35" s="50"/>
      <c r="E35" s="50"/>
      <c r="F35" s="48"/>
      <c r="G35" s="48"/>
      <c r="H35" s="47"/>
      <c r="I35" s="47"/>
    </row>
    <row r="36" spans="1:7" ht="12.75">
      <c r="A36" s="47"/>
      <c r="B36" s="47"/>
      <c r="C36" s="56"/>
      <c r="D36" s="53"/>
      <c r="E36" s="47"/>
      <c r="F36" s="48"/>
      <c r="G36" s="43"/>
    </row>
    <row r="37" spans="1:7" ht="12.75">
      <c r="A37" s="48"/>
      <c r="B37" s="48"/>
      <c r="C37" s="78"/>
      <c r="D37" s="48"/>
      <c r="E37" s="48"/>
      <c r="F37" s="48"/>
      <c r="G37" s="43"/>
    </row>
    <row r="38" spans="1:7" ht="12.75">
      <c r="A38" s="48"/>
      <c r="B38" s="48"/>
      <c r="C38" s="78"/>
      <c r="D38" s="79"/>
      <c r="E38" s="48"/>
      <c r="F38" s="48"/>
      <c r="G38" s="43"/>
    </row>
    <row r="39" spans="1:7" ht="12.75">
      <c r="A39" s="48"/>
      <c r="B39" s="48"/>
      <c r="C39" s="78"/>
      <c r="D39" s="48"/>
      <c r="E39" s="48"/>
      <c r="F39" s="48"/>
      <c r="G39" s="43"/>
    </row>
    <row r="40" spans="1:7" ht="12.75">
      <c r="A40" s="43"/>
      <c r="B40" s="43"/>
      <c r="C40" s="82"/>
      <c r="D40" s="43"/>
      <c r="E40" s="43"/>
      <c r="F40" s="43"/>
      <c r="G40" s="4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3" max="5" width="10.7109375" style="0" customWidth="1"/>
    <col min="8" max="9" width="9.00390625" style="0" customWidth="1"/>
  </cols>
  <sheetData>
    <row r="1" ht="18.75">
      <c r="D1" s="14" t="str">
        <f>step1!D1</f>
        <v>Rate-of-return analysis - multiple alternatives</v>
      </c>
    </row>
    <row r="2" ht="18.75">
      <c r="D2" s="14" t="str">
        <f>step1!D2</f>
        <v>Mold design problems</v>
      </c>
    </row>
    <row r="4" spans="2:9" ht="12.75">
      <c r="B4" s="23" t="str">
        <f>step1!B4</f>
        <v>Taipei Personality Ltd. makes plastic figures of celebrities.  They are considering four mold</v>
      </c>
      <c r="C4" s="24"/>
      <c r="D4" s="24"/>
      <c r="E4" s="24"/>
      <c r="F4" s="24"/>
      <c r="G4" s="24"/>
      <c r="H4" s="24"/>
      <c r="I4" s="25"/>
    </row>
    <row r="5" spans="1:9" ht="12.75">
      <c r="A5" s="2"/>
      <c r="B5" s="26" t="str">
        <f>step1!B5</f>
        <v>alternatives for the popular Fabian figure.  The TripleA cavity mold costs $6000 to make and</v>
      </c>
      <c r="C5" s="27"/>
      <c r="D5" s="27"/>
      <c r="E5" s="27"/>
      <c r="F5" s="27"/>
      <c r="G5" s="27"/>
      <c r="H5" s="34"/>
      <c r="I5" s="29"/>
    </row>
    <row r="6" spans="1:9" ht="12.75">
      <c r="A6" s="2"/>
      <c r="B6" s="26" t="str">
        <f>step1!B6</f>
        <v>$2500 per year for production.  The TripleB cavity mold costs $6600 to make and $2100</v>
      </c>
      <c r="C6" s="27"/>
      <c r="D6" s="27"/>
      <c r="E6" s="27"/>
      <c r="F6" s="27"/>
      <c r="G6" s="27"/>
      <c r="H6" s="27"/>
      <c r="I6" s="29"/>
    </row>
    <row r="7" spans="1:9" ht="12.75">
      <c r="A7" s="2"/>
      <c r="B7" s="26" t="str">
        <f>step1!B7</f>
        <v>per year for production.  The Double cavity mold costs $3200 to make and $3700 per year</v>
      </c>
      <c r="C7" s="27"/>
      <c r="D7" s="27"/>
      <c r="E7" s="27"/>
      <c r="F7" s="27"/>
      <c r="G7" s="27"/>
      <c r="H7" s="27"/>
      <c r="I7" s="29"/>
    </row>
    <row r="8" spans="1:9" ht="12.75">
      <c r="A8" s="2"/>
      <c r="B8" s="26" t="str">
        <f>step1!B8</f>
        <v>for production.  They can make 2 Single cavity molds costing $850 each to make, with</v>
      </c>
      <c r="C8" s="27"/>
      <c r="D8" s="27"/>
      <c r="E8" s="27"/>
      <c r="F8" s="27"/>
      <c r="G8" s="27"/>
      <c r="H8" s="27"/>
      <c r="I8" s="29"/>
    </row>
    <row r="9" spans="1:9" ht="12.75">
      <c r="A9" s="2"/>
      <c r="B9" s="26" t="str">
        <f>step1!B9</f>
        <v>$4900 total production cost per year.  Each mold has $300 salvage value.  What mold should</v>
      </c>
      <c r="C9" s="27"/>
      <c r="D9" s="27"/>
      <c r="E9" s="27"/>
      <c r="F9" s="91"/>
      <c r="G9" s="27"/>
      <c r="H9" s="27"/>
      <c r="I9" s="29"/>
    </row>
    <row r="10" spans="1:9" ht="12.75">
      <c r="A10" s="2"/>
      <c r="B10" s="31" t="str">
        <f>step1!B10</f>
        <v>be used if the MARR is 20% per year, using ROR analysis and a 4 year planning horizon?</v>
      </c>
      <c r="C10" s="32"/>
      <c r="D10" s="32"/>
      <c r="E10" s="32"/>
      <c r="F10" s="32"/>
      <c r="G10" s="32"/>
      <c r="H10" s="32"/>
      <c r="I10" s="33"/>
    </row>
    <row r="12" spans="1:9" ht="15.75">
      <c r="A12" s="35" t="s">
        <v>1</v>
      </c>
      <c r="B12" s="19" t="s">
        <v>5</v>
      </c>
      <c r="C12" s="16" t="s">
        <v>25</v>
      </c>
      <c r="D12" s="5"/>
      <c r="E12" s="5"/>
      <c r="F12" s="5"/>
      <c r="G12" s="5"/>
      <c r="H12" s="5"/>
      <c r="I12" s="6"/>
    </row>
    <row r="13" spans="1:9" ht="15">
      <c r="A13" s="21"/>
      <c r="B13" s="20" t="s">
        <v>5</v>
      </c>
      <c r="C13" s="15" t="s">
        <v>26</v>
      </c>
      <c r="D13" s="2"/>
      <c r="E13" s="2"/>
      <c r="F13" s="2"/>
      <c r="G13" s="2"/>
      <c r="H13" s="2"/>
      <c r="I13" s="8"/>
    </row>
    <row r="14" spans="1:9" ht="15">
      <c r="A14" s="21"/>
      <c r="B14" s="20" t="s">
        <v>5</v>
      </c>
      <c r="C14" s="15" t="s">
        <v>29</v>
      </c>
      <c r="D14" s="2"/>
      <c r="E14" s="2"/>
      <c r="F14" s="2"/>
      <c r="G14" s="2"/>
      <c r="H14" s="2"/>
      <c r="I14" s="8"/>
    </row>
    <row r="15" spans="1:9" ht="15" customHeight="1">
      <c r="A15" s="21"/>
      <c r="B15" s="20" t="s">
        <v>5</v>
      </c>
      <c r="C15" s="15" t="s">
        <v>30</v>
      </c>
      <c r="D15" s="2"/>
      <c r="E15" s="2"/>
      <c r="F15" s="2"/>
      <c r="G15" s="2"/>
      <c r="H15" s="2"/>
      <c r="I15" s="8"/>
    </row>
    <row r="16" spans="1:9" ht="15.75">
      <c r="A16" s="93"/>
      <c r="B16" s="84"/>
      <c r="C16" s="17" t="s">
        <v>7</v>
      </c>
      <c r="D16" s="1"/>
      <c r="E16" s="1"/>
      <c r="F16" s="1"/>
      <c r="G16" s="1"/>
      <c r="H16" s="1"/>
      <c r="I16" s="10"/>
    </row>
    <row r="17" spans="1:9" ht="12.75">
      <c r="A17" s="3"/>
      <c r="B17" s="3"/>
      <c r="C17" s="3"/>
      <c r="D17" s="3"/>
      <c r="E17" s="3"/>
      <c r="F17" s="3"/>
      <c r="G17" s="3"/>
      <c r="H17" s="3"/>
      <c r="I17" s="3"/>
    </row>
    <row r="18" spans="1:9" ht="12.75">
      <c r="A18" s="3"/>
      <c r="G18" s="48"/>
      <c r="H18" s="49"/>
      <c r="I18" s="47"/>
    </row>
    <row r="19" spans="1:11" ht="12.75">
      <c r="A19" s="47"/>
      <c r="B19" s="68"/>
      <c r="C19" s="5"/>
      <c r="D19" s="69" t="s">
        <v>12</v>
      </c>
      <c r="E19" s="6"/>
      <c r="G19" s="52"/>
      <c r="H19" s="57"/>
      <c r="I19" s="47"/>
      <c r="K19" s="13"/>
    </row>
    <row r="20" spans="1:9" ht="12.75">
      <c r="A20" s="47"/>
      <c r="B20" s="70" t="s">
        <v>13</v>
      </c>
      <c r="C20" s="81" t="str">
        <f>final!C20</f>
        <v>Single</v>
      </c>
      <c r="D20" s="81" t="str">
        <f>final!D20</f>
        <v>Double</v>
      </c>
      <c r="E20" s="71" t="s">
        <v>14</v>
      </c>
      <c r="F20" s="3"/>
      <c r="G20" s="48"/>
      <c r="H20" s="54"/>
      <c r="I20" s="47"/>
    </row>
    <row r="21" spans="1:9" ht="12.75">
      <c r="A21" s="47"/>
      <c r="B21" s="60">
        <v>0</v>
      </c>
      <c r="C21" s="50">
        <f>final!C21</f>
        <v>-1700</v>
      </c>
      <c r="D21" s="50">
        <f>final!D21</f>
        <v>-3200</v>
      </c>
      <c r="E21" s="63">
        <f>D21-C21</f>
        <v>-1500</v>
      </c>
      <c r="F21" s="67"/>
      <c r="G21" s="55"/>
      <c r="H21" s="54"/>
      <c r="I21" s="47"/>
    </row>
    <row r="22" spans="1:9" ht="12.75">
      <c r="A22" s="47"/>
      <c r="B22" s="60">
        <v>1</v>
      </c>
      <c r="C22" s="50">
        <f>final!C22</f>
        <v>-4900</v>
      </c>
      <c r="D22" s="50">
        <f>final!D22</f>
        <v>-3700</v>
      </c>
      <c r="E22" s="63">
        <f>D22-C22</f>
        <v>1200</v>
      </c>
      <c r="F22" s="54"/>
      <c r="G22" s="50"/>
      <c r="H22" s="51"/>
      <c r="I22" s="47"/>
    </row>
    <row r="23" spans="1:9" ht="12.75">
      <c r="A23" s="47"/>
      <c r="B23" s="59">
        <v>2</v>
      </c>
      <c r="C23" s="50">
        <f>final!C23</f>
        <v>-4900</v>
      </c>
      <c r="D23" s="50">
        <f>final!D23</f>
        <v>-3700</v>
      </c>
      <c r="E23" s="63">
        <f>D23-C23</f>
        <v>1200</v>
      </c>
      <c r="F23" s="58"/>
      <c r="G23" s="50"/>
      <c r="H23" s="51"/>
      <c r="I23" s="47"/>
    </row>
    <row r="24" spans="1:9" ht="12.75">
      <c r="A24" s="47"/>
      <c r="B24" s="59">
        <v>3</v>
      </c>
      <c r="C24" s="50">
        <f>final!C24</f>
        <v>-4900</v>
      </c>
      <c r="D24" s="50">
        <f>final!D24</f>
        <v>-3700</v>
      </c>
      <c r="E24" s="63">
        <f>D24-C24</f>
        <v>1200</v>
      </c>
      <c r="F24" s="48"/>
      <c r="G24" s="50"/>
      <c r="H24" s="50"/>
      <c r="I24" s="47"/>
    </row>
    <row r="25" spans="1:9" ht="12.75">
      <c r="A25" s="47"/>
      <c r="B25" s="60">
        <v>4</v>
      </c>
      <c r="C25" s="50">
        <f>final!C25</f>
        <v>-4300</v>
      </c>
      <c r="D25" s="50">
        <f>final!D25</f>
        <v>-3400</v>
      </c>
      <c r="E25" s="63">
        <f>D25-C25</f>
        <v>900</v>
      </c>
      <c r="F25" s="47"/>
      <c r="G25" s="50"/>
      <c r="H25" s="50"/>
      <c r="I25" s="47"/>
    </row>
    <row r="26" spans="1:9" ht="12.75">
      <c r="A26" s="47"/>
      <c r="B26" s="61"/>
      <c r="C26" s="62"/>
      <c r="D26" s="72"/>
      <c r="E26" s="73"/>
      <c r="F26" s="47"/>
      <c r="G26" s="50"/>
      <c r="H26" s="50"/>
      <c r="I26" s="47"/>
    </row>
    <row r="27" spans="1:9" ht="12.75">
      <c r="A27" s="47"/>
      <c r="B27" s="48"/>
      <c r="C27" s="56"/>
      <c r="D27" s="53"/>
      <c r="E27" s="47"/>
      <c r="F27" s="65"/>
      <c r="G27" s="50"/>
      <c r="H27" s="50"/>
      <c r="I27" s="47"/>
    </row>
    <row r="28" spans="2:9" ht="12.75">
      <c r="B28" s="74" t="s">
        <v>15</v>
      </c>
      <c r="C28" s="92"/>
      <c r="D28" s="92" t="s">
        <v>11</v>
      </c>
      <c r="E28" s="75" t="s">
        <v>16</v>
      </c>
      <c r="F28" s="76">
        <f>IRR(E21:E25)</f>
        <v>0.6833485004983335</v>
      </c>
      <c r="G28" s="50"/>
      <c r="H28" s="50"/>
      <c r="I28" s="47"/>
    </row>
    <row r="29" spans="1:9" ht="12.75">
      <c r="A29" s="47"/>
      <c r="G29" s="50"/>
      <c r="H29" s="50"/>
      <c r="I29" s="47"/>
    </row>
    <row r="30" spans="1:9" ht="12.75">
      <c r="A30" s="47"/>
      <c r="B30" s="47"/>
      <c r="C30" s="50"/>
      <c r="D30" s="50"/>
      <c r="E30" s="50"/>
      <c r="F30" s="47"/>
      <c r="G30" s="50"/>
      <c r="H30" s="54"/>
      <c r="I30" s="47"/>
    </row>
    <row r="31" spans="1:9" ht="12.75">
      <c r="A31" s="47"/>
      <c r="B31" s="68"/>
      <c r="C31" s="5"/>
      <c r="D31" s="69" t="s">
        <v>12</v>
      </c>
      <c r="E31" s="6"/>
      <c r="G31" s="50"/>
      <c r="H31" s="54"/>
      <c r="I31" s="47"/>
    </row>
    <row r="32" spans="1:9" ht="12.75">
      <c r="A32" s="47"/>
      <c r="B32" s="70" t="s">
        <v>13</v>
      </c>
      <c r="C32" s="81" t="s">
        <v>24</v>
      </c>
      <c r="D32" s="89" t="s">
        <v>23</v>
      </c>
      <c r="E32" s="71" t="s">
        <v>14</v>
      </c>
      <c r="F32" s="3"/>
      <c r="G32" s="78"/>
      <c r="H32" s="54"/>
      <c r="I32" s="47"/>
    </row>
    <row r="33" spans="1:9" ht="12.75">
      <c r="A33" s="47"/>
      <c r="B33" s="60">
        <v>0</v>
      </c>
      <c r="C33" s="80"/>
      <c r="D33" s="80"/>
      <c r="E33" s="64"/>
      <c r="F33" s="67"/>
      <c r="G33" s="48"/>
      <c r="H33" s="54"/>
      <c r="I33" s="47"/>
    </row>
    <row r="34" spans="1:9" ht="12.75">
      <c r="A34" s="47"/>
      <c r="B34" s="60">
        <v>1</v>
      </c>
      <c r="C34" s="80"/>
      <c r="D34" s="80"/>
      <c r="E34" s="64"/>
      <c r="F34" s="54"/>
      <c r="G34" s="78"/>
      <c r="H34" s="54"/>
      <c r="I34" s="47"/>
    </row>
    <row r="35" spans="2:9" ht="12.75">
      <c r="B35" s="59">
        <v>2</v>
      </c>
      <c r="C35" s="80"/>
      <c r="D35" s="80"/>
      <c r="E35" s="64"/>
      <c r="F35" s="58"/>
      <c r="G35" s="78"/>
      <c r="H35" s="54"/>
      <c r="I35" s="3"/>
    </row>
    <row r="36" spans="2:9" ht="12.75">
      <c r="B36" s="59">
        <v>3</v>
      </c>
      <c r="C36" s="80"/>
      <c r="D36" s="80"/>
      <c r="E36" s="64"/>
      <c r="F36" s="48"/>
      <c r="G36" s="78"/>
      <c r="H36" s="54"/>
      <c r="I36" s="3"/>
    </row>
    <row r="37" spans="2:9" ht="12.75">
      <c r="B37" s="60">
        <v>4</v>
      </c>
      <c r="C37" s="80"/>
      <c r="D37" s="80"/>
      <c r="E37" s="64"/>
      <c r="F37" s="47"/>
      <c r="G37" s="78"/>
      <c r="H37" s="48"/>
      <c r="I37" s="3"/>
    </row>
    <row r="38" spans="2:9" ht="12.75">
      <c r="B38" s="61"/>
      <c r="C38" s="62"/>
      <c r="D38" s="72"/>
      <c r="E38" s="73"/>
      <c r="F38" s="47"/>
      <c r="G38" s="78"/>
      <c r="H38" s="79"/>
      <c r="I38" s="3"/>
    </row>
    <row r="39" spans="2:9" ht="12.75">
      <c r="B39" s="48"/>
      <c r="C39" s="56"/>
      <c r="D39" s="53"/>
      <c r="E39" s="47"/>
      <c r="F39" s="65"/>
      <c r="G39" s="48"/>
      <c r="H39" s="48"/>
      <c r="I39" s="3"/>
    </row>
    <row r="40" spans="1:9" ht="12.75">
      <c r="A40" s="3"/>
      <c r="B40" s="74" t="s">
        <v>15</v>
      </c>
      <c r="C40" s="85"/>
      <c r="D40" s="86"/>
      <c r="E40" s="75" t="s">
        <v>16</v>
      </c>
      <c r="F40" s="83"/>
      <c r="G40" s="3"/>
      <c r="H40" s="3"/>
      <c r="I40" s="3"/>
    </row>
    <row r="41" spans="1:9" ht="12.75">
      <c r="A41" s="3"/>
      <c r="G41" s="3"/>
      <c r="H41" s="3"/>
      <c r="I41" s="3"/>
    </row>
    <row r="42" spans="1:9" ht="12.75">
      <c r="A42" s="3"/>
      <c r="B42" s="3"/>
      <c r="C42" s="4"/>
      <c r="D42" s="3"/>
      <c r="E42" s="3"/>
      <c r="F42" s="3"/>
      <c r="G42" s="3"/>
      <c r="H42" s="3"/>
      <c r="I42" s="3"/>
    </row>
    <row r="43" spans="1:9" ht="12.75">
      <c r="A43" s="3"/>
      <c r="B43" s="3"/>
      <c r="C43" s="3"/>
      <c r="D43" s="38"/>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54"/>
  <sheetViews>
    <sheetView workbookViewId="0" topLeftCell="A1">
      <selection activeCell="D20" sqref="D20"/>
    </sheetView>
  </sheetViews>
  <sheetFormatPr defaultColWidth="9.140625" defaultRowHeight="12.75"/>
  <cols>
    <col min="3" max="5" width="10.7109375" style="0" customWidth="1"/>
  </cols>
  <sheetData>
    <row r="1" ht="18.75">
      <c r="D1" s="14" t="str">
        <f>step1!D1</f>
        <v>Rate-of-return analysis - multiple alternatives</v>
      </c>
    </row>
    <row r="2" ht="18.75">
      <c r="D2" s="14" t="str">
        <f>step1!D2</f>
        <v>Mold design problems</v>
      </c>
    </row>
    <row r="4" spans="2:9" ht="12.75">
      <c r="B4" s="23" t="str">
        <f>step1!B4</f>
        <v>Taipei Personality Ltd. makes plastic figures of celebrities.  They are considering four mold</v>
      </c>
      <c r="C4" s="24"/>
      <c r="D4" s="24"/>
      <c r="E4" s="24"/>
      <c r="F4" s="24"/>
      <c r="G4" s="24"/>
      <c r="H4" s="24"/>
      <c r="I4" s="25"/>
    </row>
    <row r="5" spans="1:9" ht="12.75">
      <c r="A5" s="2"/>
      <c r="B5" s="26" t="str">
        <f>step1!B5</f>
        <v>alternatives for the popular Fabian figure.  The TripleA cavity mold costs $6000 to make and</v>
      </c>
      <c r="C5" s="27"/>
      <c r="D5" s="27"/>
      <c r="E5" s="27"/>
      <c r="F5" s="27"/>
      <c r="G5" s="27"/>
      <c r="H5" s="34"/>
      <c r="I5" s="29"/>
    </row>
    <row r="6" spans="1:9" ht="12.75">
      <c r="A6" s="2"/>
      <c r="B6" s="26" t="str">
        <f>step1!B6</f>
        <v>$2500 per year for production.  The TripleB cavity mold costs $6600 to make and $2100</v>
      </c>
      <c r="C6" s="27"/>
      <c r="D6" s="27"/>
      <c r="E6" s="27"/>
      <c r="F6" s="27"/>
      <c r="G6" s="27"/>
      <c r="H6" s="27"/>
      <c r="I6" s="29"/>
    </row>
    <row r="7" spans="1:9" ht="12.75">
      <c r="A7" s="2"/>
      <c r="B7" s="26" t="str">
        <f>step1!B7</f>
        <v>per year for production.  The Double cavity mold costs $3200 to make and $3700 per year</v>
      </c>
      <c r="C7" s="27"/>
      <c r="D7" s="27"/>
      <c r="E7" s="27"/>
      <c r="F7" s="27"/>
      <c r="G7" s="27"/>
      <c r="H7" s="27"/>
      <c r="I7" s="29"/>
    </row>
    <row r="8" spans="1:9" ht="12.75">
      <c r="A8" s="2"/>
      <c r="B8" s="26" t="str">
        <f>step1!B8</f>
        <v>for production.  They can make 2 Single cavity molds costing $850 each to make, with</v>
      </c>
      <c r="C8" s="27"/>
      <c r="D8" s="27"/>
      <c r="E8" s="27"/>
      <c r="F8" s="27"/>
      <c r="G8" s="27"/>
      <c r="H8" s="27"/>
      <c r="I8" s="29"/>
    </row>
    <row r="9" spans="1:9" ht="12.75">
      <c r="A9" s="2"/>
      <c r="B9" s="26" t="str">
        <f>step1!B9</f>
        <v>$4900 total production cost per year.  Each mold has $300 salvage value.  What mold should</v>
      </c>
      <c r="C9" s="27"/>
      <c r="D9" s="27"/>
      <c r="E9" s="27"/>
      <c r="F9" s="91"/>
      <c r="G9" s="27"/>
      <c r="H9" s="27"/>
      <c r="I9" s="29"/>
    </row>
    <row r="10" spans="1:9" ht="12.75">
      <c r="A10" s="2"/>
      <c r="B10" s="31" t="str">
        <f>step1!B10</f>
        <v>be used if the MARR is 20% per year, using ROR analysis and a 4 year planning horizon?</v>
      </c>
      <c r="C10" s="32"/>
      <c r="D10" s="32"/>
      <c r="E10" s="32"/>
      <c r="F10" s="32"/>
      <c r="G10" s="32"/>
      <c r="H10" s="32"/>
      <c r="I10" s="33"/>
    </row>
    <row r="11" ht="12.75">
      <c r="L11" s="42"/>
    </row>
    <row r="12" spans="1:12" ht="15.75">
      <c r="A12" s="35" t="s">
        <v>2</v>
      </c>
      <c r="B12" s="19" t="s">
        <v>5</v>
      </c>
      <c r="C12" s="16" t="s">
        <v>25</v>
      </c>
      <c r="D12" s="5"/>
      <c r="E12" s="5"/>
      <c r="F12" s="5"/>
      <c r="G12" s="5"/>
      <c r="H12" s="5"/>
      <c r="I12" s="6"/>
      <c r="L12" s="42"/>
    </row>
    <row r="13" spans="1:9" ht="15">
      <c r="A13" s="7"/>
      <c r="B13" s="20" t="s">
        <v>5</v>
      </c>
      <c r="C13" s="15" t="s">
        <v>26</v>
      </c>
      <c r="D13" s="2"/>
      <c r="E13" s="2"/>
      <c r="F13" s="2"/>
      <c r="G13" s="2"/>
      <c r="H13" s="2"/>
      <c r="I13" s="8"/>
    </row>
    <row r="14" spans="1:9" ht="15">
      <c r="A14" s="21"/>
      <c r="B14" s="20" t="s">
        <v>5</v>
      </c>
      <c r="C14" s="15" t="s">
        <v>27</v>
      </c>
      <c r="D14" s="2"/>
      <c r="E14" s="2"/>
      <c r="F14" s="2"/>
      <c r="G14" s="2"/>
      <c r="H14" s="2"/>
      <c r="I14" s="8"/>
    </row>
    <row r="15" spans="1:9" ht="15.75">
      <c r="A15" s="21"/>
      <c r="B15" s="20" t="s">
        <v>5</v>
      </c>
      <c r="C15" s="15" t="s">
        <v>28</v>
      </c>
      <c r="D15" s="2"/>
      <c r="E15" s="2"/>
      <c r="F15" s="2"/>
      <c r="G15" s="2"/>
      <c r="H15" s="2"/>
      <c r="I15" s="8"/>
    </row>
    <row r="16" spans="1:9" ht="15.75">
      <c r="A16" s="22"/>
      <c r="B16" s="84"/>
      <c r="C16" s="17" t="s">
        <v>9</v>
      </c>
      <c r="D16" s="1"/>
      <c r="E16" s="1"/>
      <c r="F16" s="1"/>
      <c r="G16" s="1"/>
      <c r="H16" s="1"/>
      <c r="I16" s="10"/>
    </row>
    <row r="18" spans="1:8" ht="12.75">
      <c r="A18" s="3"/>
      <c r="G18" s="48"/>
      <c r="H18" s="49"/>
    </row>
    <row r="19" spans="1:8" ht="12.75">
      <c r="A19" s="47"/>
      <c r="B19" s="68"/>
      <c r="C19" s="5"/>
      <c r="D19" s="69" t="s">
        <v>12</v>
      </c>
      <c r="E19" s="6"/>
      <c r="G19" s="52"/>
      <c r="H19" s="57"/>
    </row>
    <row r="20" spans="1:8" ht="12.75">
      <c r="A20" s="47"/>
      <c r="B20" s="70" t="s">
        <v>13</v>
      </c>
      <c r="C20" s="81" t="str">
        <f>final!C20</f>
        <v>Single</v>
      </c>
      <c r="D20" s="81" t="str">
        <f>final!D20</f>
        <v>Double</v>
      </c>
      <c r="E20" s="71" t="s">
        <v>14</v>
      </c>
      <c r="F20" s="3"/>
      <c r="G20" s="48"/>
      <c r="H20" s="54"/>
    </row>
    <row r="21" spans="1:8" ht="12.75">
      <c r="A21" s="47"/>
      <c r="B21" s="60">
        <v>0</v>
      </c>
      <c r="C21" s="50">
        <f>final!C21</f>
        <v>-1700</v>
      </c>
      <c r="D21" s="50">
        <f>final!D21</f>
        <v>-3200</v>
      </c>
      <c r="E21" s="63">
        <f>D21-C21</f>
        <v>-1500</v>
      </c>
      <c r="F21" s="67"/>
      <c r="G21" s="55"/>
      <c r="H21" s="54"/>
    </row>
    <row r="22" spans="1:8" ht="12.75">
      <c r="A22" s="47"/>
      <c r="B22" s="60">
        <v>1</v>
      </c>
      <c r="C22" s="50">
        <f>final!C22</f>
        <v>-4900</v>
      </c>
      <c r="D22" s="50">
        <f>final!D22</f>
        <v>-3700</v>
      </c>
      <c r="E22" s="63">
        <f>D22-C22</f>
        <v>1200</v>
      </c>
      <c r="F22" s="54"/>
      <c r="G22" s="50"/>
      <c r="H22" s="51"/>
    </row>
    <row r="23" spans="1:8" ht="12.75">
      <c r="A23" s="47"/>
      <c r="B23" s="59">
        <v>2</v>
      </c>
      <c r="C23" s="50">
        <f>final!C23</f>
        <v>-4900</v>
      </c>
      <c r="D23" s="50">
        <f>final!D23</f>
        <v>-3700</v>
      </c>
      <c r="E23" s="63">
        <f>D23-C23</f>
        <v>1200</v>
      </c>
      <c r="F23" s="58"/>
      <c r="G23" s="50"/>
      <c r="H23" s="51"/>
    </row>
    <row r="24" spans="1:8" ht="12.75">
      <c r="A24" s="47"/>
      <c r="B24" s="59">
        <v>3</v>
      </c>
      <c r="C24" s="50">
        <f>final!C24</f>
        <v>-4900</v>
      </c>
      <c r="D24" s="50">
        <f>final!D24</f>
        <v>-3700</v>
      </c>
      <c r="E24" s="63">
        <f>D24-C24</f>
        <v>1200</v>
      </c>
      <c r="F24" s="48"/>
      <c r="G24" s="50"/>
      <c r="H24" s="50"/>
    </row>
    <row r="25" spans="1:8" ht="12.75">
      <c r="A25" s="47"/>
      <c r="B25" s="60">
        <v>4</v>
      </c>
      <c r="C25" s="50">
        <f>final!C25</f>
        <v>-4300</v>
      </c>
      <c r="D25" s="50">
        <f>final!D25</f>
        <v>-3400</v>
      </c>
      <c r="E25" s="63">
        <f>D25-C25</f>
        <v>900</v>
      </c>
      <c r="F25" s="47"/>
      <c r="G25" s="50"/>
      <c r="H25" s="50"/>
    </row>
    <row r="26" spans="1:8" ht="12.75">
      <c r="A26" s="47"/>
      <c r="B26" s="61"/>
      <c r="C26" s="62"/>
      <c r="D26" s="72"/>
      <c r="E26" s="73"/>
      <c r="F26" s="47"/>
      <c r="G26" s="50"/>
      <c r="H26" s="50"/>
    </row>
    <row r="27" spans="1:8" ht="12.75">
      <c r="A27" s="47"/>
      <c r="B27" s="48"/>
      <c r="C27" s="56"/>
      <c r="D27" s="53"/>
      <c r="E27" s="47"/>
      <c r="F27" s="65"/>
      <c r="G27" s="50"/>
      <c r="H27" s="50"/>
    </row>
    <row r="28" spans="2:8" ht="12.75">
      <c r="B28" s="74" t="s">
        <v>15</v>
      </c>
      <c r="C28" s="92"/>
      <c r="D28" s="92" t="s">
        <v>11</v>
      </c>
      <c r="E28" s="75" t="s">
        <v>16</v>
      </c>
      <c r="F28" s="76">
        <f>IRR(E21:E25)</f>
        <v>0.6833485004983335</v>
      </c>
      <c r="G28" s="50"/>
      <c r="H28" s="50"/>
    </row>
    <row r="29" spans="1:8" ht="12.75">
      <c r="A29" s="47"/>
      <c r="G29" s="50"/>
      <c r="H29" s="50"/>
    </row>
    <row r="30" spans="1:8" ht="12.75">
      <c r="A30" s="47"/>
      <c r="B30" s="47"/>
      <c r="C30" s="50"/>
      <c r="D30" s="50"/>
      <c r="E30" s="50"/>
      <c r="F30" s="47"/>
      <c r="G30" s="50"/>
      <c r="H30" s="54"/>
    </row>
    <row r="31" spans="1:8" ht="12.75">
      <c r="A31" s="47"/>
      <c r="B31" s="68"/>
      <c r="C31" s="5"/>
      <c r="D31" s="69" t="s">
        <v>12</v>
      </c>
      <c r="E31" s="6"/>
      <c r="G31" s="50"/>
      <c r="H31" s="54"/>
    </row>
    <row r="32" spans="1:8" ht="12.75">
      <c r="A32" s="47"/>
      <c r="B32" s="70" t="s">
        <v>13</v>
      </c>
      <c r="C32" s="81" t="str">
        <f>final!C32</f>
        <v>Double</v>
      </c>
      <c r="D32" s="81" t="str">
        <f>final!D32</f>
        <v>TripleA</v>
      </c>
      <c r="E32" s="71" t="s">
        <v>14</v>
      </c>
      <c r="F32" s="3"/>
      <c r="G32" s="78"/>
      <c r="H32" s="54"/>
    </row>
    <row r="33" spans="1:8" ht="12.75">
      <c r="A33" s="47"/>
      <c r="B33" s="60">
        <v>0</v>
      </c>
      <c r="C33" s="50">
        <f>final!C33</f>
        <v>-3200</v>
      </c>
      <c r="D33" s="50">
        <f>final!D33</f>
        <v>-6000</v>
      </c>
      <c r="E33" s="63">
        <f>D33-C33</f>
        <v>-2800</v>
      </c>
      <c r="F33" s="67"/>
      <c r="G33" s="48"/>
      <c r="H33" s="54"/>
    </row>
    <row r="34" spans="1:8" ht="12.75">
      <c r="A34" s="47"/>
      <c r="B34" s="60">
        <v>1</v>
      </c>
      <c r="C34" s="50">
        <f>final!C34</f>
        <v>-3700</v>
      </c>
      <c r="D34" s="50">
        <f>final!D34</f>
        <v>-2500</v>
      </c>
      <c r="E34" s="63">
        <f>D34-C34</f>
        <v>1200</v>
      </c>
      <c r="F34" s="54"/>
      <c r="G34" s="78"/>
      <c r="H34" s="54"/>
    </row>
    <row r="35" spans="2:8" ht="12.75">
      <c r="B35" s="59">
        <v>2</v>
      </c>
      <c r="C35" s="50">
        <f>final!C35</f>
        <v>-3700</v>
      </c>
      <c r="D35" s="50">
        <f>final!D35</f>
        <v>-2500</v>
      </c>
      <c r="E35" s="63">
        <f>D35-C35</f>
        <v>1200</v>
      </c>
      <c r="F35" s="58"/>
      <c r="G35" s="78"/>
      <c r="H35" s="54"/>
    </row>
    <row r="36" spans="2:8" ht="12.75">
      <c r="B36" s="59">
        <v>3</v>
      </c>
      <c r="C36" s="50">
        <f>final!C36</f>
        <v>-3700</v>
      </c>
      <c r="D36" s="50">
        <f>final!D36</f>
        <v>-2500</v>
      </c>
      <c r="E36" s="63">
        <f>D36-C36</f>
        <v>1200</v>
      </c>
      <c r="F36" s="48"/>
      <c r="G36" s="78"/>
      <c r="H36" s="54"/>
    </row>
    <row r="37" spans="2:8" ht="12.75">
      <c r="B37" s="60">
        <v>4</v>
      </c>
      <c r="C37" s="50">
        <f>final!C37</f>
        <v>-3400</v>
      </c>
      <c r="D37" s="50">
        <f>final!D37</f>
        <v>-2200</v>
      </c>
      <c r="E37" s="63">
        <f>D37-C37</f>
        <v>1200</v>
      </c>
      <c r="F37" s="47"/>
      <c r="G37" s="78"/>
      <c r="H37" s="48"/>
    </row>
    <row r="38" spans="2:8" ht="12.75">
      <c r="B38" s="61"/>
      <c r="C38" s="62"/>
      <c r="D38" s="72"/>
      <c r="E38" s="73"/>
      <c r="F38" s="47"/>
      <c r="G38" s="78"/>
      <c r="H38" s="79"/>
    </row>
    <row r="39" spans="2:8" ht="12.75">
      <c r="B39" s="48"/>
      <c r="C39" s="56"/>
      <c r="D39" s="53"/>
      <c r="E39" s="47"/>
      <c r="F39" s="65"/>
      <c r="G39" s="48"/>
      <c r="H39" s="48"/>
    </row>
    <row r="40" spans="1:8" ht="12.75">
      <c r="A40" s="3"/>
      <c r="B40" s="74" t="s">
        <v>15</v>
      </c>
      <c r="C40" s="92"/>
      <c r="D40" s="92" t="s">
        <v>11</v>
      </c>
      <c r="E40" s="75" t="s">
        <v>16</v>
      </c>
      <c r="F40" s="76">
        <f>IRR(E33:E37)</f>
        <v>0.2567933694012343</v>
      </c>
      <c r="G40" s="3"/>
      <c r="H40" s="3"/>
    </row>
    <row r="41" ht="12.75">
      <c r="A41" s="3"/>
    </row>
    <row r="42" spans="1:6" ht="12.75">
      <c r="A42" s="3"/>
      <c r="B42" s="3"/>
      <c r="C42" s="4"/>
      <c r="D42" s="3"/>
      <c r="E42" s="3"/>
      <c r="F42" s="3"/>
    </row>
    <row r="43" spans="1:5" ht="12.75">
      <c r="A43" s="3"/>
      <c r="B43" s="68"/>
      <c r="C43" s="5"/>
      <c r="D43" s="69" t="s">
        <v>12</v>
      </c>
      <c r="E43" s="6"/>
    </row>
    <row r="44" spans="1:6" ht="12.75">
      <c r="A44" s="3"/>
      <c r="B44" s="70" t="s">
        <v>13</v>
      </c>
      <c r="C44" s="81" t="s">
        <v>24</v>
      </c>
      <c r="D44" s="89" t="s">
        <v>23</v>
      </c>
      <c r="E44" s="71" t="s">
        <v>14</v>
      </c>
      <c r="F44" s="3"/>
    </row>
    <row r="45" spans="1:6" ht="12.75">
      <c r="A45" s="3"/>
      <c r="B45" s="60">
        <v>0</v>
      </c>
      <c r="C45" s="80"/>
      <c r="D45" s="80"/>
      <c r="E45" s="64"/>
      <c r="F45" s="67"/>
    </row>
    <row r="46" spans="2:6" ht="12.75">
      <c r="B46" s="60">
        <v>1</v>
      </c>
      <c r="C46" s="80"/>
      <c r="D46" s="80"/>
      <c r="E46" s="64"/>
      <c r="F46" s="54"/>
    </row>
    <row r="47" spans="2:6" ht="12.75">
      <c r="B47" s="59">
        <v>2</v>
      </c>
      <c r="C47" s="80"/>
      <c r="D47" s="80"/>
      <c r="E47" s="64"/>
      <c r="F47" s="58"/>
    </row>
    <row r="48" spans="2:6" ht="12.75">
      <c r="B48" s="59">
        <v>3</v>
      </c>
      <c r="C48" s="80"/>
      <c r="D48" s="80"/>
      <c r="E48" s="64"/>
      <c r="F48" s="48"/>
    </row>
    <row r="49" spans="2:6" ht="12.75">
      <c r="B49" s="60">
        <v>4</v>
      </c>
      <c r="C49" s="80"/>
      <c r="D49" s="80"/>
      <c r="E49" s="64"/>
      <c r="F49" s="47"/>
    </row>
    <row r="50" spans="2:6" ht="12.75">
      <c r="B50" s="61"/>
      <c r="C50" s="62"/>
      <c r="D50" s="72"/>
      <c r="E50" s="73"/>
      <c r="F50" s="47"/>
    </row>
    <row r="51" spans="2:6" ht="12.75">
      <c r="B51" s="48"/>
      <c r="C51" s="56"/>
      <c r="D51" s="53"/>
      <c r="E51" s="47"/>
      <c r="F51" s="65"/>
    </row>
    <row r="52" spans="2:6" ht="12.75">
      <c r="B52" s="74" t="s">
        <v>15</v>
      </c>
      <c r="C52" s="85"/>
      <c r="D52" s="86"/>
      <c r="E52" s="75" t="s">
        <v>16</v>
      </c>
      <c r="F52" s="83"/>
    </row>
    <row r="54" ht="12.75">
      <c r="D54" s="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H28" sqref="H28"/>
    </sheetView>
  </sheetViews>
  <sheetFormatPr defaultColWidth="9.140625" defaultRowHeight="12.75"/>
  <cols>
    <col min="3" max="5" width="10.7109375" style="0" customWidth="1"/>
  </cols>
  <sheetData>
    <row r="1" ht="18.75">
      <c r="D1" s="14" t="str">
        <f>step1!D1</f>
        <v>Rate-of-return analysis - multiple alternatives</v>
      </c>
    </row>
    <row r="2" ht="18.75">
      <c r="D2" s="14" t="str">
        <f>step1!D2</f>
        <v>Mold design problems</v>
      </c>
    </row>
    <row r="4" spans="2:9" ht="12.75">
      <c r="B4" s="23" t="str">
        <f>step1!B4</f>
        <v>Taipei Personality Ltd. makes plastic figures of celebrities.  They are considering four mold</v>
      </c>
      <c r="C4" s="24"/>
      <c r="D4" s="24"/>
      <c r="E4" s="24"/>
      <c r="F4" s="24"/>
      <c r="G4" s="24"/>
      <c r="H4" s="24"/>
      <c r="I4" s="25"/>
    </row>
    <row r="5" spans="1:9" ht="12.75">
      <c r="A5" s="2"/>
      <c r="B5" s="26" t="str">
        <f>step1!B5</f>
        <v>alternatives for the popular Fabian figure.  The TripleA cavity mold costs $6000 to make and</v>
      </c>
      <c r="C5" s="27"/>
      <c r="D5" s="27"/>
      <c r="E5" s="27"/>
      <c r="F5" s="27"/>
      <c r="G5" s="27"/>
      <c r="H5" s="34"/>
      <c r="I5" s="29"/>
    </row>
    <row r="6" spans="1:9" ht="12.75">
      <c r="A6" s="2"/>
      <c r="B6" s="26" t="str">
        <f>step1!B6</f>
        <v>$2500 per year for production.  The TripleB cavity mold costs $6600 to make and $2100</v>
      </c>
      <c r="C6" s="27"/>
      <c r="D6" s="27"/>
      <c r="E6" s="27"/>
      <c r="F6" s="27"/>
      <c r="G6" s="27"/>
      <c r="H6" s="27"/>
      <c r="I6" s="29"/>
    </row>
    <row r="7" spans="1:9" ht="12.75">
      <c r="A7" s="2"/>
      <c r="B7" s="26" t="str">
        <f>step1!B7</f>
        <v>per year for production.  The Double cavity mold costs $3200 to make and $3700 per year</v>
      </c>
      <c r="C7" s="27"/>
      <c r="D7" s="27"/>
      <c r="E7" s="27"/>
      <c r="F7" s="27"/>
      <c r="G7" s="27"/>
      <c r="H7" s="27"/>
      <c r="I7" s="29"/>
    </row>
    <row r="8" spans="1:9" ht="12.75">
      <c r="A8" s="2"/>
      <c r="B8" s="26" t="str">
        <f>step1!B8</f>
        <v>for production.  They can make 2 Single cavity molds costing $850 each to make, with</v>
      </c>
      <c r="C8" s="27"/>
      <c r="D8" s="27"/>
      <c r="E8" s="27"/>
      <c r="F8" s="27"/>
      <c r="G8" s="27"/>
      <c r="H8" s="27"/>
      <c r="I8" s="29"/>
    </row>
    <row r="9" spans="1:9" ht="12.75">
      <c r="A9" s="2"/>
      <c r="B9" s="26" t="str">
        <f>step1!B9</f>
        <v>$4900 total production cost per year.  Each mold has $300 salvage value.  What mold should</v>
      </c>
      <c r="C9" s="27"/>
      <c r="D9" s="27"/>
      <c r="E9" s="27"/>
      <c r="F9" s="91"/>
      <c r="G9" s="27"/>
      <c r="H9" s="27"/>
      <c r="I9" s="29"/>
    </row>
    <row r="10" spans="1:9" ht="12.75">
      <c r="A10" s="2"/>
      <c r="B10" s="31" t="str">
        <f>step1!B10</f>
        <v>be used if the MARR is 20% per year, using ROR analysis and a 4 year planning horizon?</v>
      </c>
      <c r="C10" s="32"/>
      <c r="D10" s="32"/>
      <c r="E10" s="32"/>
      <c r="F10" s="32"/>
      <c r="G10" s="32"/>
      <c r="H10" s="32"/>
      <c r="I10" s="33"/>
    </row>
    <row r="11" ht="12.75">
      <c r="L11" s="41"/>
    </row>
    <row r="12" spans="1:12" ht="15.75">
      <c r="A12" s="35" t="s">
        <v>3</v>
      </c>
      <c r="B12" s="37"/>
      <c r="C12" s="5"/>
      <c r="D12" s="5"/>
      <c r="E12" s="5"/>
      <c r="F12" s="5"/>
      <c r="G12" s="5"/>
      <c r="H12" s="5"/>
      <c r="I12" s="6"/>
      <c r="L12" s="41"/>
    </row>
    <row r="13" spans="1:9" ht="15.75">
      <c r="A13" s="7"/>
      <c r="B13" s="15" t="s">
        <v>10</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G18" s="43"/>
      <c r="H18" s="40"/>
      <c r="I18" s="43"/>
      <c r="J18" s="3"/>
    </row>
    <row r="19" spans="1:10" ht="12.75">
      <c r="A19" s="47"/>
      <c r="B19" s="68"/>
      <c r="C19" s="5"/>
      <c r="D19" s="69" t="s">
        <v>12</v>
      </c>
      <c r="E19" s="6"/>
      <c r="G19" s="52"/>
      <c r="H19" s="57"/>
      <c r="I19" s="43"/>
      <c r="J19" s="3"/>
    </row>
    <row r="20" spans="1:13" ht="12.75">
      <c r="A20" s="47"/>
      <c r="B20" s="70" t="s">
        <v>13</v>
      </c>
      <c r="C20" s="81" t="s">
        <v>19</v>
      </c>
      <c r="D20" s="89" t="s">
        <v>20</v>
      </c>
      <c r="E20" s="71" t="s">
        <v>14</v>
      </c>
      <c r="F20" s="3"/>
      <c r="G20" s="48"/>
      <c r="H20" s="54"/>
      <c r="I20" s="44"/>
      <c r="J20" s="3"/>
      <c r="K20" s="42"/>
      <c r="L20" s="39"/>
      <c r="M20" s="2"/>
    </row>
    <row r="21" spans="1:10" ht="12.75">
      <c r="A21" s="47"/>
      <c r="B21" s="60">
        <v>0</v>
      </c>
      <c r="C21" s="50">
        <v>-1700</v>
      </c>
      <c r="D21" s="50">
        <v>-3200</v>
      </c>
      <c r="E21" s="63">
        <f>D21-C21</f>
        <v>-1500</v>
      </c>
      <c r="F21" s="67"/>
      <c r="G21" s="55"/>
      <c r="H21" s="54"/>
      <c r="I21" s="43"/>
      <c r="J21" s="3"/>
    </row>
    <row r="22" spans="1:10" ht="12.75">
      <c r="A22" s="47"/>
      <c r="B22" s="60">
        <v>1</v>
      </c>
      <c r="C22" s="50">
        <v>-4900</v>
      </c>
      <c r="D22" s="50">
        <v>-3700</v>
      </c>
      <c r="E22" s="63">
        <f>D22-C22</f>
        <v>1200</v>
      </c>
      <c r="F22" s="54"/>
      <c r="G22" s="50"/>
      <c r="H22" s="51"/>
      <c r="I22" s="43"/>
      <c r="J22" s="3"/>
    </row>
    <row r="23" spans="1:10" ht="12.75">
      <c r="A23" s="47"/>
      <c r="B23" s="59">
        <v>2</v>
      </c>
      <c r="C23" s="50">
        <v>-4900</v>
      </c>
      <c r="D23" s="50">
        <v>-3700</v>
      </c>
      <c r="E23" s="63">
        <f>D23-C23</f>
        <v>1200</v>
      </c>
      <c r="F23" s="58"/>
      <c r="G23" s="50"/>
      <c r="H23" s="51"/>
      <c r="I23" s="43"/>
      <c r="J23" s="3"/>
    </row>
    <row r="24" spans="1:10" ht="12.75">
      <c r="A24" s="47"/>
      <c r="B24" s="59">
        <v>3</v>
      </c>
      <c r="C24" s="50">
        <v>-4900</v>
      </c>
      <c r="D24" s="50">
        <v>-3700</v>
      </c>
      <c r="E24" s="63">
        <f>D24-C24</f>
        <v>1200</v>
      </c>
      <c r="F24" s="48"/>
      <c r="G24" s="50"/>
      <c r="H24" s="50"/>
      <c r="I24" s="45"/>
      <c r="J24" s="3"/>
    </row>
    <row r="25" spans="1:10" ht="12.75">
      <c r="A25" s="47"/>
      <c r="B25" s="60">
        <v>4</v>
      </c>
      <c r="C25" s="50">
        <v>-4300</v>
      </c>
      <c r="D25" s="50">
        <v>-3400</v>
      </c>
      <c r="E25" s="63">
        <f>D25-C25</f>
        <v>900</v>
      </c>
      <c r="F25" s="47"/>
      <c r="G25" s="56"/>
      <c r="H25" s="50"/>
      <c r="I25" s="43"/>
      <c r="J25" s="3"/>
    </row>
    <row r="26" spans="1:10" ht="12.75">
      <c r="A26" s="47"/>
      <c r="B26" s="61"/>
      <c r="C26" s="62"/>
      <c r="D26" s="72"/>
      <c r="E26" s="73"/>
      <c r="F26" s="47"/>
      <c r="G26" s="56"/>
      <c r="H26" s="50"/>
      <c r="I26" s="43"/>
      <c r="J26" s="3"/>
    </row>
    <row r="27" spans="1:10" ht="12.75">
      <c r="A27" s="47"/>
      <c r="B27" s="48"/>
      <c r="C27" s="56"/>
      <c r="D27" s="53"/>
      <c r="E27" s="47"/>
      <c r="F27" s="65"/>
      <c r="G27" s="56"/>
      <c r="H27" s="50"/>
      <c r="I27" s="43"/>
      <c r="J27" s="3"/>
    </row>
    <row r="28" spans="2:10" ht="12.75">
      <c r="B28" s="74" t="s">
        <v>15</v>
      </c>
      <c r="C28" s="92"/>
      <c r="D28" s="92" t="s">
        <v>11</v>
      </c>
      <c r="E28" s="75" t="s">
        <v>16</v>
      </c>
      <c r="F28" s="76">
        <f>IRR(E21:E25)</f>
        <v>0.6833485004983335</v>
      </c>
      <c r="G28" s="56"/>
      <c r="H28" s="52"/>
      <c r="I28" s="3"/>
      <c r="J28" s="3"/>
    </row>
    <row r="29" spans="1:10" ht="12.75">
      <c r="A29" s="47"/>
      <c r="G29" s="47"/>
      <c r="H29" s="50"/>
      <c r="I29" s="3"/>
      <c r="J29" s="3"/>
    </row>
    <row r="30" spans="1:10" ht="12.75">
      <c r="A30" s="47"/>
      <c r="B30" s="47"/>
      <c r="C30" s="50"/>
      <c r="D30" s="50"/>
      <c r="E30" s="50"/>
      <c r="F30" s="47"/>
      <c r="G30" s="50"/>
      <c r="H30" s="53"/>
      <c r="I30" s="3"/>
      <c r="J30" s="3"/>
    </row>
    <row r="31" spans="1:10" ht="12.75">
      <c r="A31" s="47"/>
      <c r="B31" s="68"/>
      <c r="C31" s="5"/>
      <c r="D31" s="69" t="s">
        <v>12</v>
      </c>
      <c r="E31" s="6"/>
      <c r="G31" s="50"/>
      <c r="H31" s="53"/>
      <c r="I31" s="3"/>
      <c r="J31" s="3"/>
    </row>
    <row r="32" spans="1:10" ht="12.75">
      <c r="A32" s="47"/>
      <c r="B32" s="70" t="s">
        <v>13</v>
      </c>
      <c r="C32" s="89" t="s">
        <v>20</v>
      </c>
      <c r="D32" s="89" t="s">
        <v>21</v>
      </c>
      <c r="E32" s="71" t="s">
        <v>14</v>
      </c>
      <c r="F32" s="3"/>
      <c r="G32" s="56"/>
      <c r="H32" s="53"/>
      <c r="I32" s="3"/>
      <c r="J32" s="3"/>
    </row>
    <row r="33" spans="1:10" ht="12.75">
      <c r="A33" s="47"/>
      <c r="B33" s="60">
        <v>0</v>
      </c>
      <c r="C33" s="50">
        <v>-3200</v>
      </c>
      <c r="D33" s="50">
        <v>-6000</v>
      </c>
      <c r="E33" s="63">
        <f>D33-C33</f>
        <v>-2800</v>
      </c>
      <c r="F33" s="67"/>
      <c r="G33" s="47"/>
      <c r="H33" s="53"/>
      <c r="I33" s="3"/>
      <c r="J33" s="3"/>
    </row>
    <row r="34" spans="1:10" ht="12.75">
      <c r="A34" s="47"/>
      <c r="B34" s="60">
        <v>1</v>
      </c>
      <c r="C34" s="50">
        <v>-3700</v>
      </c>
      <c r="D34" s="50">
        <v>-2500</v>
      </c>
      <c r="E34" s="63">
        <f>D34-C34</f>
        <v>1200</v>
      </c>
      <c r="F34" s="54"/>
      <c r="G34" s="56"/>
      <c r="H34" s="53"/>
      <c r="I34" s="3"/>
      <c r="J34" s="3"/>
    </row>
    <row r="35" spans="2:10" ht="12.75">
      <c r="B35" s="59">
        <v>2</v>
      </c>
      <c r="C35" s="50">
        <v>-3700</v>
      </c>
      <c r="D35" s="50">
        <v>-2500</v>
      </c>
      <c r="E35" s="63">
        <f>D35-C35</f>
        <v>1200</v>
      </c>
      <c r="F35" s="58"/>
      <c r="H35" s="53"/>
      <c r="I35" s="3"/>
      <c r="J35" s="3"/>
    </row>
    <row r="36" spans="2:10" ht="12.75">
      <c r="B36" s="59">
        <v>3</v>
      </c>
      <c r="C36" s="50">
        <v>-3700</v>
      </c>
      <c r="D36" s="50">
        <v>-2500</v>
      </c>
      <c r="E36" s="63">
        <f>D36-C36</f>
        <v>1200</v>
      </c>
      <c r="F36" s="48"/>
      <c r="H36" s="53"/>
      <c r="I36" s="3"/>
      <c r="J36" s="3"/>
    </row>
    <row r="37" spans="2:10" ht="12.75">
      <c r="B37" s="60">
        <v>4</v>
      </c>
      <c r="C37" s="50">
        <v>-3400</v>
      </c>
      <c r="D37" s="50">
        <v>-2200</v>
      </c>
      <c r="E37" s="63">
        <f>D37-C37</f>
        <v>1200</v>
      </c>
      <c r="F37" s="47"/>
      <c r="H37" s="47"/>
      <c r="I37" s="3"/>
      <c r="J37" s="3"/>
    </row>
    <row r="38" spans="2:10" ht="12.75">
      <c r="B38" s="61"/>
      <c r="C38" s="62"/>
      <c r="D38" s="72"/>
      <c r="E38" s="73"/>
      <c r="F38" s="47"/>
      <c r="H38" s="47"/>
      <c r="I38" s="3"/>
      <c r="J38" s="3"/>
    </row>
    <row r="39" spans="2:10" ht="12.75">
      <c r="B39" s="48"/>
      <c r="C39" s="56"/>
      <c r="D39" s="53"/>
      <c r="E39" s="47"/>
      <c r="F39" s="65"/>
      <c r="H39" s="47"/>
      <c r="I39" s="3"/>
      <c r="J39" s="3"/>
    </row>
    <row r="40" spans="1:10" ht="12.75">
      <c r="A40" s="3"/>
      <c r="B40" s="74" t="s">
        <v>15</v>
      </c>
      <c r="C40" s="92"/>
      <c r="D40" s="92" t="s">
        <v>11</v>
      </c>
      <c r="E40" s="75" t="s">
        <v>16</v>
      </c>
      <c r="F40" s="76">
        <f>IRR(E33:E37)</f>
        <v>0.2567933694012343</v>
      </c>
      <c r="G40" s="3"/>
      <c r="H40" s="3"/>
      <c r="I40" s="3"/>
      <c r="J40" s="3"/>
    </row>
    <row r="41" spans="1:10" ht="12.75">
      <c r="A41" s="3"/>
      <c r="G41" s="3"/>
      <c r="H41" s="3"/>
      <c r="I41" s="3"/>
      <c r="J41" s="3"/>
    </row>
    <row r="42" spans="1:10" ht="12.75">
      <c r="A42" s="3"/>
      <c r="B42" s="3"/>
      <c r="C42" s="4"/>
      <c r="D42" s="3"/>
      <c r="E42" s="3"/>
      <c r="F42" s="3"/>
      <c r="G42" s="3"/>
      <c r="H42" s="3"/>
      <c r="I42" s="3"/>
      <c r="J42" s="3"/>
    </row>
    <row r="43" spans="1:10" ht="12.75">
      <c r="A43" s="3"/>
      <c r="B43" s="68"/>
      <c r="C43" s="5"/>
      <c r="D43" s="69" t="s">
        <v>12</v>
      </c>
      <c r="E43" s="6"/>
      <c r="G43" s="3"/>
      <c r="H43" s="3"/>
      <c r="I43" s="3"/>
      <c r="J43" s="3"/>
    </row>
    <row r="44" spans="1:10" ht="12.75">
      <c r="A44" s="3"/>
      <c r="B44" s="70" t="s">
        <v>13</v>
      </c>
      <c r="C44" s="89" t="s">
        <v>21</v>
      </c>
      <c r="D44" s="89" t="s">
        <v>22</v>
      </c>
      <c r="E44" s="71" t="s">
        <v>14</v>
      </c>
      <c r="F44" s="3"/>
      <c r="G44" s="3"/>
      <c r="H44" s="3"/>
      <c r="I44" s="3"/>
      <c r="J44" s="3"/>
    </row>
    <row r="45" spans="1:10" ht="12.75">
      <c r="A45" s="3"/>
      <c r="B45" s="60">
        <v>0</v>
      </c>
      <c r="C45" s="50">
        <v>-6000</v>
      </c>
      <c r="D45" s="50">
        <v>-6600</v>
      </c>
      <c r="E45" s="63">
        <f>D45-C45</f>
        <v>-600</v>
      </c>
      <c r="F45" s="67"/>
      <c r="G45" s="3"/>
      <c r="H45" s="3"/>
      <c r="I45" s="3"/>
      <c r="J45" s="3"/>
    </row>
    <row r="46" spans="2:6" ht="12.75">
      <c r="B46" s="60">
        <v>1</v>
      </c>
      <c r="C46" s="50">
        <v>-2500</v>
      </c>
      <c r="D46" s="50">
        <v>-2100</v>
      </c>
      <c r="E46" s="63">
        <f>D46-C46</f>
        <v>400</v>
      </c>
      <c r="F46" s="54"/>
    </row>
    <row r="47" spans="2:6" ht="12.75">
      <c r="B47" s="59">
        <v>2</v>
      </c>
      <c r="C47" s="50">
        <v>-2500</v>
      </c>
      <c r="D47" s="50">
        <v>-2100</v>
      </c>
      <c r="E47" s="63">
        <f>D47-C47</f>
        <v>400</v>
      </c>
      <c r="F47" s="58"/>
    </row>
    <row r="48" spans="2:6" ht="12.75">
      <c r="B48" s="59">
        <v>3</v>
      </c>
      <c r="C48" s="50">
        <v>-2500</v>
      </c>
      <c r="D48" s="50">
        <v>-2100</v>
      </c>
      <c r="E48" s="63">
        <f>D48-C48</f>
        <v>400</v>
      </c>
      <c r="F48" s="48"/>
    </row>
    <row r="49" spans="2:6" ht="12.75">
      <c r="B49" s="60">
        <v>4</v>
      </c>
      <c r="C49" s="50">
        <v>-2200</v>
      </c>
      <c r="D49" s="50">
        <v>-1800</v>
      </c>
      <c r="E49" s="63">
        <f>D49-C49</f>
        <v>400</v>
      </c>
      <c r="F49" s="47"/>
    </row>
    <row r="50" spans="2:6" ht="12.75">
      <c r="B50" s="61"/>
      <c r="C50" s="62"/>
      <c r="D50" s="72"/>
      <c r="E50" s="73"/>
      <c r="F50" s="47"/>
    </row>
    <row r="51" spans="2:6" ht="12.75">
      <c r="B51" s="48"/>
      <c r="C51" s="56"/>
      <c r="D51" s="53"/>
      <c r="E51" s="47"/>
      <c r="F51" s="65"/>
    </row>
    <row r="52" spans="2:6" ht="12.75">
      <c r="B52" s="74" t="s">
        <v>15</v>
      </c>
      <c r="C52" s="87"/>
      <c r="D52" s="88" t="s">
        <v>11</v>
      </c>
      <c r="E52" s="75" t="s">
        <v>16</v>
      </c>
      <c r="F52" s="76">
        <f>IRR(E45:E58)</f>
        <v>0.5516602009406602</v>
      </c>
    </row>
    <row r="54" ht="12.75">
      <c r="D54" s="2"/>
    </row>
    <row r="55" spans="2:4" ht="18">
      <c r="B55" s="94" t="s">
        <v>34</v>
      </c>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