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3"/>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computer is the only capital item sold during the year.  Enter all data as positive values.
The book value is given in cell C8.
The selling price is given in cell D8.
The First cost is given in cell F8.</t>
        </r>
      </text>
    </comment>
    <comment ref="F8" authorId="0">
      <text>
        <r>
          <rPr>
            <sz val="8"/>
            <rFont val="Tahoma"/>
            <family val="2"/>
          </rPr>
          <t>The first cost is the cash paid for the computer when it was purchased some years ago.  It is also the basis value.
If the selling price is larger that the first cost, then you have capital gains.  Otherwise you only have cepreciation recapture or capital losses.</t>
        </r>
      </text>
    </comment>
    <comment ref="D7" authorId="0">
      <text>
        <r>
          <rPr>
            <sz val="8"/>
            <rFont val="Tahoma"/>
            <family val="2"/>
          </rPr>
          <t>Do not use the actual life of the equipment as the number of years for the depreciation when using MACRS.  Instead, use the given MACRS recovery period.</t>
        </r>
      </text>
    </comment>
    <comment ref="C9" authorId="0">
      <text>
        <r>
          <rPr>
            <sz val="8"/>
            <rFont val="Tahoma"/>
            <family val="2"/>
          </rPr>
          <t>Total corporate tax is taxable income times the effective tax rate.  Taxable income must be calculated.  One part of capital income is capital gains and losses, so they will be calculated first.</t>
        </r>
      </text>
    </comment>
    <comment ref="G6" authorId="0">
      <text>
        <r>
          <rPr>
            <sz val="8"/>
            <rFont val="Tahoma"/>
            <family val="2"/>
          </rPr>
          <t>Gross income is part of the taxable income.</t>
        </r>
      </text>
    </comment>
    <comment ref="C7" authorId="0">
      <text>
        <r>
          <rPr>
            <sz val="8"/>
            <rFont val="Tahoma"/>
            <family val="2"/>
          </rPr>
          <t>Both expenses and depreciation are deducted from gross income to find taxable income.</t>
        </r>
      </text>
    </comment>
    <comment ref="F7" authorId="0">
      <text>
        <r>
          <rPr>
            <sz val="8"/>
            <rFont val="Tahoma"/>
            <family val="2"/>
          </rPr>
          <t>Both expenses and depreciation are deducted from gross income to find taxable income.</t>
        </r>
      </text>
    </comment>
    <comment ref="C8" authorId="0">
      <text>
        <r>
          <rPr>
            <sz val="8"/>
            <rFont val="Tahoma"/>
            <family val="2"/>
          </rPr>
          <t>The book value is the first cost less all depreciaiton to date.  It represents the part of the expense of the item which has not already depreciated.</t>
        </r>
      </text>
    </comment>
    <comment ref="D8" authorId="0">
      <text>
        <r>
          <rPr>
            <sz val="8"/>
            <rFont val="Tahoma"/>
            <family val="2"/>
          </rPr>
          <t>This is the actual selling price.  It is cash received for the computer.</t>
        </r>
      </text>
    </comment>
    <comment ref="H8" authorId="0">
      <text>
        <r>
          <rPr>
            <sz val="8"/>
            <rFont val="Tahoma"/>
            <family val="2"/>
          </rPr>
          <t>The effective tax rate is a single rate used to calculate corporate taxes.  It includes federal, state and local taxes.  It also includes adjustments if state taxes are used as adjustments to federal taxes.</t>
        </r>
      </text>
    </comment>
    <comment ref="B13" authorId="0">
      <text>
        <r>
          <rPr>
            <sz val="8"/>
            <rFont val="Tahoma"/>
            <family val="2"/>
          </rPr>
          <t>If the computer is sold for less than the book value you have a capital loss.  The capital loss is the difference between book value and selling price entered as a positive number.  Leave depreciation recapture and capital gain blank.
If the computer is sold for more than the book value but less than the first cost you have depreciation recapture.  Depreciation recapture is the difference between selling price and book value entered as a positive number.  Leave capital loss and capital gain blank.
If the computer is sold for more than the first cost you have depreciation recapture and a capital gain.  The depreciation recapture is the difference between first cost and book value entered as a positive number.  The capital gain is the difference between the selling price and first cost, entered as a positive number.  Leave capital loss blank.</t>
        </r>
      </text>
    </comment>
  </commentList>
</comments>
</file>

<file path=xl/comments2.xml><?xml version="1.0" encoding="utf-8"?>
<comments xmlns="http://schemas.openxmlformats.org/spreadsheetml/2006/main">
  <authors>
    <author>Tom Lacksonen</author>
  </authors>
  <commentList>
    <comment ref="B13" authorId="0">
      <text>
        <r>
          <rPr>
            <sz val="8"/>
            <rFont val="Tahoma"/>
            <family val="2"/>
          </rPr>
          <t>A capital loss reduces your taxable income.  If you have a capital loss, enter it as a negative number here.
Depreciation recapture and capital gain increases your taxable income.  If you have either of these, put the total of depreciation recapture and capital gain as a positive number.</t>
        </r>
      </text>
    </comment>
    <comment ref="B12" authorId="0">
      <text>
        <r>
          <rPr>
            <sz val="8"/>
            <rFont val="Tahoma"/>
            <family val="2"/>
          </rPr>
          <t>The gross income is the toal money in during the year, given in cell G6.
The expenses and depreciation are reductions to the gross income, given in cells C7 and F7.</t>
        </r>
      </text>
    </comment>
    <comment ref="B14" authorId="0">
      <text>
        <r>
          <rPr>
            <sz val="8"/>
            <rFont val="Tahoma"/>
            <family val="2"/>
          </rPr>
          <t>Taxable income is gross income minus expenses minus depreciation plus the capital item costs.  The formula should read =D20-D21-D22+D23.</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taxable income was calculated in cell D25.
The effective tax rate is given in cell H8.</t>
        </r>
      </text>
    </comment>
    <comment ref="B13" authorId="0">
      <text>
        <r>
          <rPr>
            <sz val="8"/>
            <rFont val="Tahoma"/>
            <family val="2"/>
          </rPr>
          <t>Total corporate taxes are taxable income times effective tax rate.</t>
        </r>
      </text>
    </comment>
  </commentList>
</comments>
</file>

<file path=xl/sharedStrings.xml><?xml version="1.0" encoding="utf-8"?>
<sst xmlns="http://schemas.openxmlformats.org/spreadsheetml/2006/main" count="87" uniqueCount="42">
  <si>
    <t>Step 1</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</si>
  <si>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</si>
  <si>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</si>
  <si>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</si>
  <si>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</si>
  <si>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</si>
  <si>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</si>
  <si>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</si>
  <si>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</si>
  <si>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</si>
  <si>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</si>
  <si>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Depreciation</t>
  </si>
  <si>
    <t>Book value</t>
  </si>
  <si>
    <t>Income taxes</t>
  </si>
  <si>
    <t>Corporate taxation problem</t>
  </si>
  <si>
    <t>It is April and time to calculate the corporate taxes you owe for the home office business</t>
  </si>
  <si>
    <t>find your total corporate tax for the year.</t>
  </si>
  <si>
    <t>Selling price</t>
  </si>
  <si>
    <t>Capital loss</t>
  </si>
  <si>
    <t>Depreciation recapture</t>
  </si>
  <si>
    <t>Capital gain</t>
  </si>
  <si>
    <t>Gross income</t>
  </si>
  <si>
    <t>Expenses</t>
  </si>
  <si>
    <t>Capital gains</t>
  </si>
  <si>
    <t>Taxable income</t>
  </si>
  <si>
    <t>Effective tax rate</t>
  </si>
  <si>
    <t>Corporate taxes</t>
  </si>
  <si>
    <t>Taxes</t>
  </si>
  <si>
    <t>Capital item costs</t>
  </si>
  <si>
    <t xml:space="preserve">  =D30 * D31</t>
  </si>
  <si>
    <t>Enter the required data in cells D30 and D31</t>
  </si>
  <si>
    <t>Enter the formula for corporate taxes in cell D32.</t>
  </si>
  <si>
    <t>Enter the required data in cells D20 to D22.</t>
  </si>
  <si>
    <t>Enter  capital loss, depreciation recapture or capital gain in D23.</t>
  </si>
  <si>
    <t>Enter the formula for taxable income in cell D25.</t>
  </si>
  <si>
    <t>=D20 - D21 - D22 + D23</t>
  </si>
  <si>
    <t xml:space="preserve">  =H21 - H20</t>
  </si>
  <si>
    <t xml:space="preserve">  =H20 - H21</t>
  </si>
  <si>
    <t>First cost</t>
  </si>
  <si>
    <t>Enter the data for the capital item in cells H20 to H22.</t>
  </si>
  <si>
    <t>Enter the formulas in H23 to H25, as necessary.</t>
  </si>
  <si>
    <r>
      <t>8</t>
    </r>
    <r>
      <rPr>
        <sz val="10"/>
        <rFont val="Arial"/>
        <family val="0"/>
      </rPr>
      <t xml:space="preserve">  Copyright, 2001, Thomas A. Lacksonen</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</si>
</sst>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s>
  <fonts count="13">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65" fontId="0" fillId="0" borderId="1" xfId="0" applyNumberFormat="1" applyFill="1" applyBorder="1" applyAlignment="1">
      <alignment/>
    </xf>
    <xf numFmtId="8" fontId="0" fillId="0" borderId="0" xfId="0" applyNumberFormat="1" applyFill="1" applyBorder="1" applyAlignment="1" quotePrefix="1">
      <alignment/>
    </xf>
    <xf numFmtId="0" fontId="0" fillId="0" borderId="0" xfId="0" applyNumberFormat="1" applyAlignment="1">
      <alignment/>
    </xf>
    <xf numFmtId="10" fontId="0" fillId="0" borderId="0" xfId="0" applyNumberForma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7"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8" fillId="3" borderId="8"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5" fillId="0" borderId="0" xfId="0" applyFont="1" applyAlignment="1">
      <alignment/>
    </xf>
    <xf numFmtId="0" fontId="0" fillId="0" borderId="8" xfId="0" applyFill="1" applyBorder="1" applyAlignment="1">
      <alignment/>
    </xf>
    <xf numFmtId="0" fontId="0" fillId="0" borderId="6" xfId="0" applyFill="1" applyBorder="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64" fontId="0" fillId="0" borderId="3" xfId="0" applyNumberFormat="1" applyFill="1" applyBorder="1" applyAlignment="1">
      <alignment/>
    </xf>
    <xf numFmtId="164" fontId="0" fillId="0" borderId="0" xfId="0" applyNumberFormat="1" applyFill="1" applyBorder="1" applyAlignment="1">
      <alignment/>
    </xf>
    <xf numFmtId="164" fontId="0" fillId="0" borderId="5" xfId="0" applyNumberFormat="1" applyFill="1" applyBorder="1" applyAlignment="1">
      <alignment/>
    </xf>
    <xf numFmtId="164" fontId="0" fillId="0" borderId="7" xfId="0" applyNumberFormat="1" applyFill="1" applyBorder="1" applyAlignment="1">
      <alignment/>
    </xf>
    <xf numFmtId="164" fontId="0" fillId="4" borderId="5" xfId="0" applyNumberForma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169" fontId="0" fillId="0" borderId="0" xfId="17" applyNumberFormat="1" applyFont="1" applyAlignment="1">
      <alignment/>
    </xf>
    <xf numFmtId="169" fontId="0" fillId="0" borderId="0" xfId="17" applyNumberFormat="1" applyFill="1" applyAlignment="1">
      <alignment/>
    </xf>
    <xf numFmtId="10" fontId="0" fillId="0" borderId="0" xfId="19" applyNumberFormat="1" applyBorder="1" applyAlignment="1">
      <alignment/>
    </xf>
    <xf numFmtId="10" fontId="0" fillId="0" borderId="0" xfId="19" applyNumberFormat="1" applyFill="1" applyBorder="1" applyAlignment="1">
      <alignment/>
    </xf>
    <xf numFmtId="0" fontId="0" fillId="0" borderId="7" xfId="0" applyFill="1" applyBorder="1" applyAlignment="1">
      <alignment/>
    </xf>
    <xf numFmtId="0" fontId="0" fillId="0" borderId="0" xfId="0" applyFill="1" applyBorder="1" applyAlignment="1" quotePrefix="1">
      <alignment/>
    </xf>
    <xf numFmtId="10" fontId="0" fillId="0" borderId="1" xfId="19" applyNumberFormat="1" applyFill="1" applyBorder="1" applyAlignment="1">
      <alignment/>
    </xf>
    <xf numFmtId="0" fontId="0" fillId="0" borderId="0" xfId="0" applyFill="1" applyBorder="1" applyAlignment="1">
      <alignment horizontal="left"/>
    </xf>
    <xf numFmtId="165" fontId="0" fillId="0" borderId="0" xfId="0" applyNumberFormat="1" applyFill="1" applyBorder="1" applyAlignment="1">
      <alignment horizontal="left"/>
    </xf>
    <xf numFmtId="0" fontId="0" fillId="0" borderId="0" xfId="0" applyFill="1" applyBorder="1" applyAlignment="1">
      <alignment horizontal="left" wrapText="1"/>
    </xf>
    <xf numFmtId="0" fontId="10" fillId="0" borderId="0" xfId="0" applyFont="1" applyAlignment="1">
      <alignment/>
    </xf>
    <xf numFmtId="0" fontId="0" fillId="0" borderId="8" xfId="0" applyFill="1" applyBorder="1" applyAlignment="1">
      <alignment horizontal="left"/>
    </xf>
    <xf numFmtId="164" fontId="0" fillId="0" borderId="2" xfId="0" applyNumberFormat="1" applyFill="1" applyBorder="1" applyAlignment="1">
      <alignment/>
    </xf>
    <xf numFmtId="0" fontId="0" fillId="0" borderId="8" xfId="0" applyBorder="1" applyAlignment="1">
      <alignment/>
    </xf>
    <xf numFmtId="10" fontId="0" fillId="0" borderId="2" xfId="19" applyNumberFormat="1" applyFill="1" applyBorder="1" applyAlignment="1">
      <alignment/>
    </xf>
    <xf numFmtId="164" fontId="0" fillId="0" borderId="3" xfId="0" applyNumberFormat="1" applyBorder="1" applyAlignment="1">
      <alignment/>
    </xf>
    <xf numFmtId="164" fontId="0" fillId="0" borderId="5" xfId="0" applyNumberFormat="1" applyBorder="1" applyAlignment="1">
      <alignment/>
    </xf>
    <xf numFmtId="10" fontId="0" fillId="0" borderId="5" xfId="0" applyNumberFormat="1" applyFill="1" applyBorder="1" applyAlignment="1">
      <alignment/>
    </xf>
    <xf numFmtId="165" fontId="0" fillId="5" borderId="5" xfId="0" applyNumberFormat="1" applyFill="1" applyBorder="1" applyAlignment="1">
      <alignment/>
    </xf>
    <xf numFmtId="164" fontId="0" fillId="4" borderId="3" xfId="0" applyNumberFormat="1" applyFill="1" applyBorder="1" applyAlignment="1">
      <alignment/>
    </xf>
    <xf numFmtId="10" fontId="0" fillId="4" borderId="5" xfId="0" applyNumberFormat="1" applyFill="1" applyBorder="1" applyAlignment="1">
      <alignment/>
    </xf>
    <xf numFmtId="165" fontId="0" fillId="4" borderId="5" xfId="0" applyNumberFormat="1" applyFill="1" applyBorder="1" applyAlignment="1">
      <alignment/>
    </xf>
    <xf numFmtId="0" fontId="10" fillId="0" borderId="0" xfId="0" applyFont="1" applyBorder="1" applyAlignment="1">
      <alignment/>
    </xf>
    <xf numFmtId="0" fontId="10" fillId="0" borderId="0" xfId="0" applyFont="1" applyFill="1" applyBorder="1" applyAlignment="1">
      <alignment/>
    </xf>
    <xf numFmtId="164" fontId="0" fillId="0" borderId="0" xfId="0" applyNumberFormat="1" applyFill="1" applyBorder="1" applyAlignment="1" quotePrefix="1">
      <alignment/>
    </xf>
    <xf numFmtId="0" fontId="11"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A1" sqref="A1"/>
    </sheetView>
  </sheetViews>
  <sheetFormatPr defaultColWidth="9.140625" defaultRowHeight="12.75"/>
  <cols>
    <col min="4" max="4" width="10.7109375" style="0" customWidth="1"/>
    <col min="7" max="7" width="10.7109375" style="0" customWidth="1"/>
    <col min="8" max="8" width="10.57421875" style="0" customWidth="1"/>
    <col min="9" max="9" width="5.7109375" style="0" customWidth="1"/>
    <col min="12" max="12" width="9.140625" style="0" hidden="1" customWidth="1"/>
  </cols>
  <sheetData>
    <row r="1" spans="4:12" ht="18.75">
      <c r="D1" s="16" t="s">
        <v>13</v>
      </c>
      <c r="L1" s="55">
        <v>2000</v>
      </c>
    </row>
    <row r="2" spans="4:12" ht="18.75">
      <c r="D2" s="16" t="s">
        <v>14</v>
      </c>
      <c r="L2" s="55">
        <v>1800</v>
      </c>
    </row>
    <row r="3" ht="12.75" customHeight="1">
      <c r="D3" s="16"/>
    </row>
    <row r="5" spans="2:12" ht="12.75">
      <c r="B5" s="26" t="s">
        <v>15</v>
      </c>
      <c r="C5" s="27"/>
      <c r="D5" s="27"/>
      <c r="E5" s="27"/>
      <c r="F5" s="27"/>
      <c r="G5" s="27"/>
      <c r="H5" s="27"/>
      <c r="I5" s="28"/>
      <c r="L5" s="55">
        <v>40000</v>
      </c>
    </row>
    <row r="6" spans="2:12" ht="12.75">
      <c r="B6" s="29" t="str">
        <f>"you run on the side.  Your gross income for the year is $"&amp;$L$5&amp;".  During the year your"</f>
        <v>you run on the side.  Your gross income for the year is $40000.  During the year your</v>
      </c>
      <c r="C6" s="30"/>
      <c r="D6" s="30"/>
      <c r="E6" s="30"/>
      <c r="F6" s="30"/>
      <c r="G6" s="30"/>
      <c r="H6" s="31"/>
      <c r="I6" s="32"/>
      <c r="L6" s="57">
        <v>12000</v>
      </c>
    </row>
    <row r="7" spans="2:12" ht="12.75">
      <c r="B7" s="29" t="str">
        <f>IF(L11=1,L13,L14)</f>
        <v>depreciation was $800 and your expenses were $12000.  You sold your computer with </v>
      </c>
      <c r="C7" s="33"/>
      <c r="D7" s="30"/>
      <c r="E7" s="30"/>
      <c r="F7" s="30"/>
      <c r="G7" s="30"/>
      <c r="H7" s="30"/>
      <c r="I7" s="32"/>
      <c r="L7" s="55">
        <v>800</v>
      </c>
    </row>
    <row r="8" spans="2:12" ht="12.75">
      <c r="B8" s="34" t="str">
        <f>"a book value of $"&amp;$L$1&amp;" for $"&amp;$L$2&amp;" (first cost of $6000).  If the effective tax rate is "&amp;$L$8&amp;"%,"</f>
        <v>a book value of $2000 for $1800 (first cost of $6000).  If the effective tax rate is 42%,</v>
      </c>
      <c r="C8" s="30"/>
      <c r="D8" s="30"/>
      <c r="E8" s="30"/>
      <c r="F8" s="30"/>
      <c r="G8" s="30"/>
      <c r="H8" s="30"/>
      <c r="I8" s="32"/>
      <c r="L8" s="13">
        <v>42</v>
      </c>
    </row>
    <row r="9" spans="2:12" ht="12.75">
      <c r="B9" s="35" t="s">
        <v>16</v>
      </c>
      <c r="C9" s="36"/>
      <c r="D9" s="36"/>
      <c r="E9" s="36"/>
      <c r="F9" s="37"/>
      <c r="G9" s="36"/>
      <c r="H9" s="36"/>
      <c r="I9" s="38"/>
      <c r="L9" s="14">
        <f>L8/100</f>
        <v>0.42</v>
      </c>
    </row>
    <row r="10" ht="12.75">
      <c r="C10" s="2"/>
    </row>
    <row r="11" spans="3:12" ht="12.75">
      <c r="C11" s="1"/>
      <c r="L11">
        <v>0</v>
      </c>
    </row>
    <row r="12" spans="1:9" ht="15.75">
      <c r="A12" s="41" t="s">
        <v>0</v>
      </c>
      <c r="B12" s="21" t="s">
        <v>5</v>
      </c>
      <c r="C12" s="44" t="s">
        <v>39</v>
      </c>
      <c r="D12" s="5"/>
      <c r="E12" s="5"/>
      <c r="F12" s="5"/>
      <c r="G12" s="5"/>
      <c r="H12" s="5"/>
      <c r="I12" s="6"/>
    </row>
    <row r="13" spans="1:12" ht="15.75">
      <c r="A13" s="20"/>
      <c r="B13" s="22" t="s">
        <v>5</v>
      </c>
      <c r="C13" s="44" t="s">
        <v>40</v>
      </c>
      <c r="D13" s="2"/>
      <c r="E13" s="2"/>
      <c r="F13" s="2"/>
      <c r="G13" s="2"/>
      <c r="H13" s="2"/>
      <c r="I13" s="8"/>
      <c r="L13" s="29" t="str">
        <f>"expenses were $"&amp;$L$6&amp;" and your depreciation was $"&amp;$L$7&amp;".  You sold your computer with "</f>
        <v>expenses were $12000 and your depreciation was $800.  You sold your computer with </v>
      </c>
    </row>
    <row r="14" spans="1:12" ht="15.75">
      <c r="A14" s="20"/>
      <c r="B14" s="2"/>
      <c r="C14" s="17" t="s">
        <v>6</v>
      </c>
      <c r="D14" s="2"/>
      <c r="E14" s="2"/>
      <c r="F14" s="2"/>
      <c r="G14" s="2"/>
      <c r="H14" s="2"/>
      <c r="I14" s="8"/>
      <c r="L14" s="29" t="str">
        <f>"depreciation was $"&amp;$L$7&amp;" and your expenses were $"&amp;$L$6&amp;".  You sold your computer with "</f>
        <v>depreciation was $800 and your expenses were $12000.  You sold your computer with </v>
      </c>
    </row>
    <row r="15" spans="1:9" ht="15.75">
      <c r="A15" s="42" t="s">
        <v>4</v>
      </c>
      <c r="B15" s="1"/>
      <c r="C15" s="19" t="s">
        <v>8</v>
      </c>
      <c r="D15" s="1"/>
      <c r="E15" s="1"/>
      <c r="F15" s="1"/>
      <c r="G15" s="1"/>
      <c r="H15" s="1"/>
      <c r="I15" s="10"/>
    </row>
    <row r="17" spans="2:4" ht="12.75">
      <c r="B17" s="3"/>
      <c r="C17" s="3"/>
      <c r="D17" s="3"/>
    </row>
    <row r="18" spans="1:6" ht="12.75">
      <c r="A18" s="3"/>
      <c r="B18" s="79"/>
      <c r="C18" s="2"/>
      <c r="D18" s="2"/>
      <c r="E18" s="3"/>
      <c r="F18" s="67" t="s">
        <v>23</v>
      </c>
    </row>
    <row r="19" spans="1:5" ht="12.75">
      <c r="A19" s="3"/>
      <c r="B19" s="2"/>
      <c r="C19" s="65"/>
      <c r="D19" s="66"/>
      <c r="E19" s="3"/>
    </row>
    <row r="20" spans="1:8" ht="12.75">
      <c r="A20" s="3"/>
      <c r="B20" s="64"/>
      <c r="C20" s="51"/>
      <c r="D20" s="51"/>
      <c r="E20" s="51"/>
      <c r="F20" s="70" t="s">
        <v>12</v>
      </c>
      <c r="G20" s="5"/>
      <c r="H20" s="76"/>
    </row>
    <row r="21" spans="1:8" ht="12.75">
      <c r="A21" s="3"/>
      <c r="B21" s="3"/>
      <c r="C21" s="60"/>
      <c r="D21" s="51"/>
      <c r="E21" s="51"/>
      <c r="F21" s="47" t="s">
        <v>17</v>
      </c>
      <c r="G21" s="2"/>
      <c r="H21" s="54"/>
    </row>
    <row r="22" spans="1:8" ht="12.75">
      <c r="A22" s="3"/>
      <c r="B22" s="3"/>
      <c r="C22" s="60"/>
      <c r="D22" s="51"/>
      <c r="E22" s="51"/>
      <c r="F22" s="7" t="s">
        <v>38</v>
      </c>
      <c r="G22" s="2"/>
      <c r="H22" s="54"/>
    </row>
    <row r="23" spans="1:8" ht="12.75">
      <c r="A23" s="3"/>
      <c r="B23" s="3"/>
      <c r="C23" s="60"/>
      <c r="D23" s="51"/>
      <c r="E23" s="51"/>
      <c r="F23" s="47" t="s">
        <v>18</v>
      </c>
      <c r="G23" s="2"/>
      <c r="H23" s="54"/>
    </row>
    <row r="24" spans="1:8" ht="12.75">
      <c r="A24" s="3"/>
      <c r="B24" s="2"/>
      <c r="C24" s="60"/>
      <c r="D24" s="51"/>
      <c r="E24" s="51"/>
      <c r="F24" s="47" t="s">
        <v>19</v>
      </c>
      <c r="G24" s="2"/>
      <c r="H24" s="54"/>
    </row>
    <row r="25" spans="1:8" ht="12.75">
      <c r="A25" s="3"/>
      <c r="B25" s="3"/>
      <c r="C25" s="60"/>
      <c r="D25" s="51"/>
      <c r="E25" s="51"/>
      <c r="F25" s="47" t="s">
        <v>20</v>
      </c>
      <c r="G25" s="2"/>
      <c r="H25" s="54"/>
    </row>
    <row r="26" spans="1:8" ht="12.75">
      <c r="A26" s="3"/>
      <c r="B26" s="3"/>
      <c r="C26" s="60"/>
      <c r="D26" s="51"/>
      <c r="E26" s="51"/>
      <c r="F26" s="46"/>
      <c r="G26" s="1"/>
      <c r="H26" s="10"/>
    </row>
    <row r="27" spans="1:6" ht="12.75">
      <c r="A27" s="3"/>
      <c r="B27" s="3"/>
      <c r="C27" s="60"/>
      <c r="D27" s="51"/>
      <c r="E27" s="51"/>
      <c r="F27" s="3"/>
    </row>
    <row r="28" spans="1:8" ht="12.75">
      <c r="A28" s="3"/>
      <c r="B28" s="79"/>
      <c r="C28" s="60"/>
      <c r="D28" s="51"/>
      <c r="E28" s="51"/>
      <c r="F28" s="3"/>
      <c r="G28" s="3"/>
      <c r="H28" s="3"/>
    </row>
    <row r="29" spans="1:8" ht="12.75">
      <c r="A29" s="3"/>
      <c r="B29" s="2"/>
      <c r="C29" s="60"/>
      <c r="D29" s="51"/>
      <c r="E29" s="51"/>
      <c r="F29" s="3"/>
      <c r="G29" s="4"/>
      <c r="H29" s="3"/>
    </row>
    <row r="30" spans="1:8" ht="12.75">
      <c r="A30" s="3"/>
      <c r="B30" s="3"/>
      <c r="C30" s="60"/>
      <c r="D30" s="51"/>
      <c r="E30" s="51"/>
      <c r="F30" s="3"/>
      <c r="G30" s="3"/>
      <c r="H30" s="3"/>
    </row>
    <row r="31" spans="1:8" ht="12.75">
      <c r="A31" s="3"/>
      <c r="B31" s="3"/>
      <c r="C31" s="4"/>
      <c r="D31" s="48"/>
      <c r="E31" s="3"/>
      <c r="F31" s="3"/>
      <c r="G31" s="48"/>
      <c r="H31" s="3"/>
    </row>
    <row r="32" spans="1:8" ht="12.75">
      <c r="A32" s="3"/>
      <c r="B32" s="3"/>
      <c r="C32" s="4"/>
      <c r="D32" s="4"/>
      <c r="E32" s="62"/>
      <c r="F32" s="3"/>
      <c r="G32" s="3"/>
      <c r="H32" s="3"/>
    </row>
    <row r="33" spans="1:8" ht="12.75">
      <c r="A33" s="3"/>
      <c r="B33" s="3"/>
      <c r="C33" s="4"/>
      <c r="D33" s="3"/>
      <c r="E33" s="3"/>
      <c r="F33" s="3"/>
      <c r="G33" s="49"/>
      <c r="H33" s="12"/>
    </row>
    <row r="34" spans="2:5" ht="12.75">
      <c r="B34" s="3"/>
      <c r="C34" s="4"/>
      <c r="D34" s="3"/>
      <c r="E34" s="2"/>
    </row>
    <row r="35" spans="2:5" ht="12.75">
      <c r="B35" s="3"/>
      <c r="C35" s="4"/>
      <c r="D35" s="3"/>
      <c r="E35" s="2"/>
    </row>
    <row r="36" spans="2:5" ht="12.75">
      <c r="B36" s="3"/>
      <c r="C36" s="4"/>
      <c r="D36" s="3"/>
      <c r="E36" s="2"/>
    </row>
    <row r="37" spans="2:5" ht="12.75">
      <c r="B37" s="3"/>
      <c r="C37" s="4"/>
      <c r="D37" s="3"/>
      <c r="E37" s="2"/>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A1" sqref="A1"/>
    </sheetView>
  </sheetViews>
  <sheetFormatPr defaultColWidth="9.140625" defaultRowHeight="12.75"/>
  <cols>
    <col min="4" max="4" width="10.7109375" style="0" customWidth="1"/>
    <col min="7" max="8" width="10.7109375" style="0" customWidth="1"/>
    <col min="9" max="9" width="5.57421875" style="0" customWidth="1"/>
  </cols>
  <sheetData>
    <row r="1" ht="18.75">
      <c r="D1" s="16" t="str">
        <f>step1!D1</f>
        <v>Income taxes</v>
      </c>
    </row>
    <row r="2" ht="18.75">
      <c r="D2" s="16" t="str">
        <f>step1!D2</f>
        <v>Corporate taxation problem</v>
      </c>
    </row>
    <row r="5" spans="1:9" ht="12.75">
      <c r="A5" s="2"/>
      <c r="B5" s="26" t="str">
        <f>step1!B5</f>
        <v>It is April and time to calculate the corporate taxes you owe for the home office business</v>
      </c>
      <c r="C5" s="27"/>
      <c r="D5" s="27"/>
      <c r="E5" s="27"/>
      <c r="F5" s="27"/>
      <c r="G5" s="27"/>
      <c r="H5" s="27"/>
      <c r="I5" s="28"/>
    </row>
    <row r="6" spans="1:9" ht="12.75">
      <c r="A6" s="2"/>
      <c r="B6" s="29" t="str">
        <f>step1!B6</f>
        <v>you run on the side.  Your gross income for the year is $40000.  During the year your</v>
      </c>
      <c r="C6" s="30"/>
      <c r="D6" s="30"/>
      <c r="E6" s="30"/>
      <c r="F6" s="30"/>
      <c r="G6" s="30"/>
      <c r="H6" s="39"/>
      <c r="I6" s="32"/>
    </row>
    <row r="7" spans="1:9" ht="12.75">
      <c r="A7" s="2"/>
      <c r="B7" s="29" t="str">
        <f>step1!B7</f>
        <v>depreciation was $800 and your expenses were $12000.  You sold your computer with </v>
      </c>
      <c r="C7" s="30"/>
      <c r="D7" s="30"/>
      <c r="E7" s="30"/>
      <c r="F7" s="30"/>
      <c r="G7" s="30"/>
      <c r="H7" s="30"/>
      <c r="I7" s="32"/>
    </row>
    <row r="8" spans="1:9" ht="12.75">
      <c r="A8" s="2"/>
      <c r="B8" s="29" t="str">
        <f>step1!B8</f>
        <v>a book value of $2000 for $1800 (first cost of $6000).  If the effective tax rate is 42%,</v>
      </c>
      <c r="C8" s="30"/>
      <c r="D8" s="30"/>
      <c r="E8" s="30"/>
      <c r="F8" s="30"/>
      <c r="G8" s="30"/>
      <c r="H8" s="30"/>
      <c r="I8" s="32"/>
    </row>
    <row r="9" spans="1:9" ht="12.75">
      <c r="A9" s="2"/>
      <c r="B9" s="35" t="str">
        <f>step1!B9</f>
        <v>find your total corporate tax for the year.</v>
      </c>
      <c r="C9" s="36"/>
      <c r="D9" s="36"/>
      <c r="E9" s="36"/>
      <c r="F9" s="40"/>
      <c r="G9" s="36"/>
      <c r="H9" s="36"/>
      <c r="I9" s="38"/>
    </row>
    <row r="10" ht="12.75">
      <c r="A10" s="2"/>
    </row>
    <row r="12" spans="1:9" ht="15.75">
      <c r="A12" s="41" t="s">
        <v>1</v>
      </c>
      <c r="B12" s="21" t="s">
        <v>5</v>
      </c>
      <c r="C12" s="18" t="s">
        <v>32</v>
      </c>
      <c r="D12" s="5"/>
      <c r="E12" s="5"/>
      <c r="F12" s="5"/>
      <c r="G12" s="5"/>
      <c r="H12" s="5"/>
      <c r="I12" s="6"/>
    </row>
    <row r="13" spans="1:9" ht="15">
      <c r="A13" s="23"/>
      <c r="B13" s="22" t="s">
        <v>5</v>
      </c>
      <c r="C13" s="17" t="s">
        <v>33</v>
      </c>
      <c r="D13" s="2"/>
      <c r="E13" s="2"/>
      <c r="F13" s="2"/>
      <c r="G13" s="2"/>
      <c r="H13" s="2"/>
      <c r="I13" s="8"/>
    </row>
    <row r="14" spans="1:9" ht="15">
      <c r="A14" s="23"/>
      <c r="B14" s="22" t="s">
        <v>5</v>
      </c>
      <c r="C14" s="17" t="s">
        <v>34</v>
      </c>
      <c r="D14" s="2"/>
      <c r="E14" s="2"/>
      <c r="F14" s="2"/>
      <c r="G14" s="2"/>
      <c r="H14" s="2"/>
      <c r="I14" s="8"/>
    </row>
    <row r="15" spans="1:9" ht="15.75">
      <c r="A15" s="24"/>
      <c r="B15" s="25"/>
      <c r="C15" s="19" t="s">
        <v>7</v>
      </c>
      <c r="D15" s="1"/>
      <c r="E15" s="1"/>
      <c r="F15" s="1"/>
      <c r="G15" s="1"/>
      <c r="H15" s="1"/>
      <c r="I15" s="10"/>
    </row>
    <row r="16" spans="1:9" ht="12.75">
      <c r="A16" s="3"/>
      <c r="B16" s="3"/>
      <c r="C16" s="3"/>
      <c r="D16" s="3"/>
      <c r="E16" s="3"/>
      <c r="F16" s="3"/>
      <c r="G16" s="48"/>
      <c r="H16" s="3"/>
      <c r="I16" s="3"/>
    </row>
    <row r="17" spans="1:9" ht="12.75">
      <c r="A17" s="3"/>
      <c r="B17" s="3"/>
      <c r="C17" s="3"/>
      <c r="D17" s="3"/>
      <c r="E17" s="3"/>
      <c r="F17" s="3"/>
      <c r="G17" s="3"/>
      <c r="H17" s="3"/>
      <c r="I17" s="3"/>
    </row>
    <row r="18" spans="1:9" ht="12.75">
      <c r="A18" s="3"/>
      <c r="B18" s="67" t="s">
        <v>24</v>
      </c>
      <c r="E18" s="3"/>
      <c r="F18" s="67" t="s">
        <v>23</v>
      </c>
      <c r="I18" s="3"/>
    </row>
    <row r="19" spans="1:11" ht="12.75">
      <c r="A19" s="3"/>
      <c r="C19" s="65"/>
      <c r="D19" s="66"/>
      <c r="E19" s="3"/>
      <c r="I19" s="3"/>
      <c r="K19" s="15"/>
    </row>
    <row r="20" spans="1:9" ht="12.75">
      <c r="A20" s="3"/>
      <c r="B20" s="68" t="s">
        <v>21</v>
      </c>
      <c r="C20" s="69"/>
      <c r="D20" s="76"/>
      <c r="E20" s="51"/>
      <c r="F20" s="70" t="s">
        <v>12</v>
      </c>
      <c r="G20" s="5"/>
      <c r="H20" s="72">
        <f>step1!L1</f>
        <v>2000</v>
      </c>
      <c r="I20" s="3"/>
    </row>
    <row r="21" spans="1:9" ht="12.75">
      <c r="A21" s="3"/>
      <c r="B21" s="47" t="s">
        <v>22</v>
      </c>
      <c r="C21" s="60"/>
      <c r="D21" s="54"/>
      <c r="E21" s="51"/>
      <c r="F21" s="47" t="s">
        <v>17</v>
      </c>
      <c r="G21" s="2"/>
      <c r="H21" s="73">
        <f>step1!L2</f>
        <v>1800</v>
      </c>
      <c r="I21" s="3"/>
    </row>
    <row r="22" spans="1:8" ht="12.75">
      <c r="A22" s="3"/>
      <c r="B22" s="47" t="s">
        <v>11</v>
      </c>
      <c r="C22" s="60"/>
      <c r="D22" s="54"/>
      <c r="E22" s="51"/>
      <c r="F22" s="7" t="s">
        <v>38</v>
      </c>
      <c r="H22" s="73">
        <v>6000</v>
      </c>
    </row>
    <row r="23" spans="1:9" ht="12.75">
      <c r="A23" s="3"/>
      <c r="B23" s="47" t="s">
        <v>28</v>
      </c>
      <c r="C23" s="60"/>
      <c r="D23" s="54"/>
      <c r="E23" s="51"/>
      <c r="F23" s="47" t="s">
        <v>18</v>
      </c>
      <c r="G23" s="2"/>
      <c r="H23" s="73">
        <f>IF(H21&lt;H20,H20-H21,0)</f>
        <v>200</v>
      </c>
      <c r="I23" s="62" t="s">
        <v>37</v>
      </c>
    </row>
    <row r="24" spans="1:9" ht="12.75">
      <c r="A24" s="3"/>
      <c r="B24" s="7"/>
      <c r="C24" s="60"/>
      <c r="D24" s="52"/>
      <c r="E24" s="51"/>
      <c r="F24" s="47" t="s">
        <v>19</v>
      </c>
      <c r="G24" s="2"/>
      <c r="H24" s="73">
        <f>IF(H21&gt;H20,H21-H20,0)</f>
        <v>0</v>
      </c>
      <c r="I24" s="62" t="s">
        <v>36</v>
      </c>
    </row>
    <row r="25" spans="1:9" ht="12.75">
      <c r="A25" s="3"/>
      <c r="B25" s="47" t="s">
        <v>24</v>
      </c>
      <c r="C25" s="60"/>
      <c r="D25" s="54"/>
      <c r="E25" s="51"/>
      <c r="F25" s="47" t="s">
        <v>20</v>
      </c>
      <c r="G25" s="2"/>
      <c r="H25" s="73">
        <v>0</v>
      </c>
      <c r="I25" s="3"/>
    </row>
    <row r="26" spans="1:9" ht="12.75">
      <c r="A26" s="3"/>
      <c r="B26" s="46"/>
      <c r="C26" s="63"/>
      <c r="D26" s="53"/>
      <c r="E26" s="51"/>
      <c r="F26" s="46"/>
      <c r="G26" s="1"/>
      <c r="H26" s="10"/>
      <c r="I26" s="3"/>
    </row>
    <row r="27" spans="1:9" ht="12.75">
      <c r="A27" s="3"/>
      <c r="B27" s="3"/>
      <c r="C27" s="60"/>
      <c r="D27" s="51"/>
      <c r="E27" s="51"/>
      <c r="F27" s="3"/>
      <c r="I27" s="3"/>
    </row>
    <row r="28" spans="1:9" ht="12.75">
      <c r="A28" s="3"/>
      <c r="B28" s="80"/>
      <c r="C28" s="60"/>
      <c r="D28" s="51"/>
      <c r="E28" s="51"/>
      <c r="F28" s="3"/>
      <c r="G28" s="3"/>
      <c r="H28" s="3"/>
      <c r="I28" s="3"/>
    </row>
    <row r="29" spans="1:9" ht="12.75">
      <c r="A29" s="3"/>
      <c r="B29" s="3"/>
      <c r="C29" s="60"/>
      <c r="D29" s="51"/>
      <c r="E29" s="51"/>
      <c r="F29" s="3"/>
      <c r="G29" s="4"/>
      <c r="H29" s="3"/>
      <c r="I29" s="3"/>
    </row>
    <row r="30" spans="1:9" ht="12.75">
      <c r="A30" s="3"/>
      <c r="B30" s="3"/>
      <c r="C30" s="60"/>
      <c r="D30" s="51"/>
      <c r="E30" s="51"/>
      <c r="F30" s="3"/>
      <c r="G30" s="3"/>
      <c r="H30" s="3"/>
      <c r="I30" s="3"/>
    </row>
    <row r="31" spans="1:9" ht="12.75">
      <c r="A31" s="3"/>
      <c r="B31" s="3"/>
      <c r="C31" s="4"/>
      <c r="D31" s="48"/>
      <c r="E31" s="3"/>
      <c r="F31" s="3"/>
      <c r="G31" s="48"/>
      <c r="H31" s="3"/>
      <c r="I31" s="3"/>
    </row>
    <row r="32" spans="1:9" ht="12.75">
      <c r="A32" s="3"/>
      <c r="B32" s="3"/>
      <c r="C32" s="4"/>
      <c r="D32" s="4"/>
      <c r="E32" s="62"/>
      <c r="F32" s="3"/>
      <c r="G32" s="3"/>
      <c r="H32" s="3"/>
      <c r="I32" s="3"/>
    </row>
    <row r="33" spans="1:9" ht="12.75">
      <c r="A33" s="3"/>
      <c r="B33" s="3"/>
      <c r="C33" s="4"/>
      <c r="D33" s="3"/>
      <c r="E33" s="3"/>
      <c r="F33" s="3"/>
      <c r="G33" s="49"/>
      <c r="H33" s="12"/>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9"/>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33"/>
  <sheetViews>
    <sheetView workbookViewId="0" topLeftCell="A1">
      <selection activeCell="A1" sqref="A1"/>
    </sheetView>
  </sheetViews>
  <sheetFormatPr defaultColWidth="9.140625" defaultRowHeight="12.75"/>
  <cols>
    <col min="4" max="4" width="10.7109375" style="0" customWidth="1"/>
    <col min="7" max="8" width="10.7109375" style="0" customWidth="1"/>
    <col min="9" max="9" width="5.7109375" style="0" customWidth="1"/>
  </cols>
  <sheetData>
    <row r="1" ht="18.75">
      <c r="D1" s="16" t="str">
        <f>step1!D1</f>
        <v>Income taxes</v>
      </c>
    </row>
    <row r="2" ht="18.75">
      <c r="D2" s="16" t="str">
        <f>step1!D2</f>
        <v>Corporate taxation problem</v>
      </c>
    </row>
    <row r="5" spans="1:9" ht="12.75">
      <c r="A5" s="2"/>
      <c r="B5" s="26" t="str">
        <f>step1!B5</f>
        <v>It is April and time to calculate the corporate taxes you owe for the home office business</v>
      </c>
      <c r="C5" s="27"/>
      <c r="D5" s="27"/>
      <c r="E5" s="27"/>
      <c r="F5" s="27"/>
      <c r="G5" s="27"/>
      <c r="H5" s="27"/>
      <c r="I5" s="28"/>
    </row>
    <row r="6" spans="1:9" ht="12.75">
      <c r="A6" s="2"/>
      <c r="B6" s="29" t="str">
        <f>step1!B6</f>
        <v>you run on the side.  Your gross income for the year is $40000.  During the year your</v>
      </c>
      <c r="C6" s="30"/>
      <c r="D6" s="30"/>
      <c r="E6" s="30"/>
      <c r="F6" s="30"/>
      <c r="G6" s="30"/>
      <c r="H6" s="39"/>
      <c r="I6" s="32"/>
    </row>
    <row r="7" spans="1:9" ht="12.75">
      <c r="A7" s="2"/>
      <c r="B7" s="29" t="str">
        <f>step1!B7</f>
        <v>depreciation was $800 and your expenses were $12000.  You sold your computer with </v>
      </c>
      <c r="C7" s="30"/>
      <c r="D7" s="30"/>
      <c r="E7" s="30"/>
      <c r="F7" s="30"/>
      <c r="G7" s="30"/>
      <c r="H7" s="30"/>
      <c r="I7" s="32"/>
    </row>
    <row r="8" spans="1:9" ht="12.75">
      <c r="A8" s="2"/>
      <c r="B8" s="29" t="str">
        <f>step1!B8</f>
        <v>a book value of $2000 for $1800 (first cost of $6000).  If the effective tax rate is 42%,</v>
      </c>
      <c r="C8" s="30"/>
      <c r="D8" s="30"/>
      <c r="E8" s="30"/>
      <c r="F8" s="30"/>
      <c r="G8" s="30"/>
      <c r="H8" s="30"/>
      <c r="I8" s="32"/>
    </row>
    <row r="9" spans="1:9" ht="12.75">
      <c r="A9" s="2"/>
      <c r="B9" s="35" t="str">
        <f>step1!B9</f>
        <v>find your total corporate tax for the year.</v>
      </c>
      <c r="C9" s="36"/>
      <c r="D9" s="36"/>
      <c r="E9" s="36"/>
      <c r="F9" s="40"/>
      <c r="G9" s="36"/>
      <c r="H9" s="36"/>
      <c r="I9" s="38"/>
    </row>
    <row r="10" ht="12.75">
      <c r="A10" s="2"/>
    </row>
    <row r="11" ht="12.75">
      <c r="L11" s="58"/>
    </row>
    <row r="12" spans="1:12" ht="15.75">
      <c r="A12" s="41" t="s">
        <v>2</v>
      </c>
      <c r="B12" s="21" t="s">
        <v>5</v>
      </c>
      <c r="C12" s="18" t="s">
        <v>30</v>
      </c>
      <c r="D12" s="5"/>
      <c r="E12" s="5"/>
      <c r="F12" s="5"/>
      <c r="G12" s="5"/>
      <c r="H12" s="5"/>
      <c r="I12" s="6"/>
      <c r="L12" s="58"/>
    </row>
    <row r="13" spans="1:9" ht="15">
      <c r="A13" s="23"/>
      <c r="B13" s="22" t="s">
        <v>5</v>
      </c>
      <c r="C13" s="17" t="s">
        <v>31</v>
      </c>
      <c r="D13" s="2"/>
      <c r="E13" s="2"/>
      <c r="F13" s="2"/>
      <c r="G13" s="2"/>
      <c r="H13" s="2"/>
      <c r="I13" s="8"/>
    </row>
    <row r="14" spans="1:9" ht="15.75">
      <c r="A14" s="24"/>
      <c r="B14" s="25"/>
      <c r="C14" s="19" t="s">
        <v>9</v>
      </c>
      <c r="D14" s="1"/>
      <c r="E14" s="1"/>
      <c r="F14" s="1"/>
      <c r="G14" s="1"/>
      <c r="H14" s="1"/>
      <c r="I14" s="10"/>
    </row>
    <row r="18" spans="1:6" ht="12.75">
      <c r="A18" s="3"/>
      <c r="B18" s="67" t="s">
        <v>24</v>
      </c>
      <c r="E18" s="3"/>
      <c r="F18" s="67" t="s">
        <v>23</v>
      </c>
    </row>
    <row r="19" spans="1:5" ht="12.75">
      <c r="A19" s="3"/>
      <c r="C19" s="65"/>
      <c r="D19" s="66"/>
      <c r="E19" s="3"/>
    </row>
    <row r="20" spans="1:8" ht="12.75">
      <c r="A20" s="3"/>
      <c r="B20" s="68" t="s">
        <v>21</v>
      </c>
      <c r="C20" s="69"/>
      <c r="D20" s="50">
        <f>step1!L5</f>
        <v>40000</v>
      </c>
      <c r="E20" s="51"/>
      <c r="F20" s="70" t="s">
        <v>12</v>
      </c>
      <c r="G20" s="5"/>
      <c r="H20" s="72">
        <f>step1!L1</f>
        <v>2000</v>
      </c>
    </row>
    <row r="21" spans="1:8" ht="12.75">
      <c r="A21" s="3"/>
      <c r="B21" s="47" t="s">
        <v>22</v>
      </c>
      <c r="C21" s="60"/>
      <c r="D21" s="52">
        <f>step1!L6</f>
        <v>12000</v>
      </c>
      <c r="E21" s="51"/>
      <c r="F21" s="47" t="s">
        <v>17</v>
      </c>
      <c r="G21" s="2"/>
      <c r="H21" s="73">
        <f>step1!L2</f>
        <v>1800</v>
      </c>
    </row>
    <row r="22" spans="1:8" ht="12.75">
      <c r="A22" s="3"/>
      <c r="B22" s="47" t="s">
        <v>11</v>
      </c>
      <c r="C22" s="60"/>
      <c r="D22" s="52">
        <f>step1!L7</f>
        <v>800</v>
      </c>
      <c r="E22" s="51"/>
      <c r="F22" s="7" t="s">
        <v>38</v>
      </c>
      <c r="H22" s="73">
        <v>6000</v>
      </c>
    </row>
    <row r="23" spans="1:8" ht="12.75">
      <c r="A23" s="3"/>
      <c r="B23" s="47" t="s">
        <v>28</v>
      </c>
      <c r="C23" s="60"/>
      <c r="D23" s="52">
        <f>H24+H25-H23</f>
        <v>-200</v>
      </c>
      <c r="E23" s="51"/>
      <c r="F23" s="47" t="s">
        <v>18</v>
      </c>
      <c r="G23" s="2"/>
      <c r="H23" s="73">
        <f>IF(H21&lt;H20,H20-H21,0)</f>
        <v>200</v>
      </c>
    </row>
    <row r="24" spans="1:8" ht="12.75">
      <c r="A24" s="3"/>
      <c r="B24" s="7"/>
      <c r="C24" s="60"/>
      <c r="D24" s="52"/>
      <c r="E24" s="51"/>
      <c r="F24" s="47" t="s">
        <v>19</v>
      </c>
      <c r="G24" s="2"/>
      <c r="H24" s="73">
        <f>IF(H21&gt;H20,H21-H20,0)</f>
        <v>0</v>
      </c>
    </row>
    <row r="25" spans="1:8" ht="12.75">
      <c r="A25" s="3"/>
      <c r="B25" s="47" t="s">
        <v>24</v>
      </c>
      <c r="C25" s="60"/>
      <c r="D25" s="52">
        <f>D20-D21-D22+D23</f>
        <v>27000</v>
      </c>
      <c r="E25" s="51"/>
      <c r="F25" s="47" t="s">
        <v>20</v>
      </c>
      <c r="G25" s="2"/>
      <c r="H25" s="73">
        <v>0</v>
      </c>
    </row>
    <row r="26" spans="1:8" ht="12.75">
      <c r="A26" s="3"/>
      <c r="B26" s="46"/>
      <c r="C26" s="63"/>
      <c r="D26" s="53"/>
      <c r="E26" s="51"/>
      <c r="F26" s="46"/>
      <c r="G26" s="1"/>
      <c r="H26" s="10"/>
    </row>
    <row r="27" spans="1:6" ht="12.75">
      <c r="A27" s="3"/>
      <c r="B27" s="3"/>
      <c r="C27" s="60"/>
      <c r="D27" s="81" t="s">
        <v>35</v>
      </c>
      <c r="E27" s="51"/>
      <c r="F27" s="3"/>
    </row>
    <row r="28" spans="1:8" ht="12.75">
      <c r="A28" s="3"/>
      <c r="B28" s="67" t="s">
        <v>27</v>
      </c>
      <c r="C28" s="60"/>
      <c r="D28" s="51"/>
      <c r="E28" s="51"/>
      <c r="F28" s="3"/>
      <c r="G28" s="3"/>
      <c r="H28" s="3"/>
    </row>
    <row r="29" spans="1:8" ht="12.75">
      <c r="A29" s="3"/>
      <c r="C29" s="60"/>
      <c r="D29" s="51"/>
      <c r="E29" s="51"/>
      <c r="F29" s="3"/>
      <c r="G29" s="4"/>
      <c r="H29" s="3"/>
    </row>
    <row r="30" spans="1:8" ht="12.75">
      <c r="A30" s="3"/>
      <c r="B30" s="45" t="s">
        <v>24</v>
      </c>
      <c r="C30" s="71"/>
      <c r="D30" s="76"/>
      <c r="E30" s="51"/>
      <c r="F30" s="3"/>
      <c r="G30" s="3"/>
      <c r="H30" s="3"/>
    </row>
    <row r="31" spans="1:8" ht="12.75">
      <c r="A31" s="3"/>
      <c r="B31" s="47" t="s">
        <v>25</v>
      </c>
      <c r="C31" s="4"/>
      <c r="D31" s="77"/>
      <c r="E31" s="3"/>
      <c r="F31" s="3"/>
      <c r="G31" s="48"/>
      <c r="H31" s="3"/>
    </row>
    <row r="32" spans="1:8" ht="12.75">
      <c r="A32" s="3"/>
      <c r="B32" s="47" t="s">
        <v>26</v>
      </c>
      <c r="C32" s="4"/>
      <c r="D32" s="78"/>
      <c r="E32" s="62"/>
      <c r="F32" s="3"/>
      <c r="G32" s="3"/>
      <c r="H32" s="3"/>
    </row>
    <row r="33" spans="1:8" ht="12.75">
      <c r="A33" s="3"/>
      <c r="B33" s="46"/>
      <c r="C33" s="11"/>
      <c r="D33" s="61"/>
      <c r="E33" s="3"/>
      <c r="F33" s="3"/>
      <c r="G33" s="49"/>
      <c r="H33" s="12"/>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tabSelected="1" workbookViewId="0" topLeftCell="A1">
      <selection activeCell="B36" sqref="B36"/>
    </sheetView>
  </sheetViews>
  <sheetFormatPr defaultColWidth="9.140625" defaultRowHeight="12.75"/>
  <cols>
    <col min="4" max="4" width="10.7109375" style="0" customWidth="1"/>
    <col min="7" max="8" width="10.7109375" style="0" customWidth="1"/>
    <col min="9" max="9" width="5.7109375" style="0" customWidth="1"/>
  </cols>
  <sheetData>
    <row r="1" ht="18.75">
      <c r="D1" s="16" t="str">
        <f>step1!D1</f>
        <v>Income taxes</v>
      </c>
    </row>
    <row r="2" ht="18.75">
      <c r="D2" s="16" t="str">
        <f>step1!D2</f>
        <v>Corporate taxation problem</v>
      </c>
    </row>
    <row r="5" spans="1:9" ht="12.75">
      <c r="A5" s="2"/>
      <c r="B5" s="26" t="str">
        <f>step1!B5</f>
        <v>It is April and time to calculate the corporate taxes you owe for the home office business</v>
      </c>
      <c r="C5" s="27"/>
      <c r="D5" s="27"/>
      <c r="E5" s="27"/>
      <c r="F5" s="27"/>
      <c r="G5" s="27"/>
      <c r="H5" s="27"/>
      <c r="I5" s="28"/>
    </row>
    <row r="6" spans="1:9" ht="12.75">
      <c r="A6" s="2"/>
      <c r="B6" s="29" t="str">
        <f>step1!B6</f>
        <v>you run on the side.  Your gross income for the year is $40000.  During the year your</v>
      </c>
      <c r="C6" s="30"/>
      <c r="D6" s="30"/>
      <c r="E6" s="30"/>
      <c r="F6" s="30"/>
      <c r="G6" s="30"/>
      <c r="H6" s="39"/>
      <c r="I6" s="32"/>
    </row>
    <row r="7" spans="1:9" ht="12.75">
      <c r="A7" s="2"/>
      <c r="B7" s="29" t="str">
        <f>step1!B7</f>
        <v>depreciation was $800 and your expenses were $12000.  You sold your computer with </v>
      </c>
      <c r="C7" s="30"/>
      <c r="D7" s="30"/>
      <c r="E7" s="30"/>
      <c r="F7" s="30"/>
      <c r="G7" s="30"/>
      <c r="H7" s="30"/>
      <c r="I7" s="32"/>
    </row>
    <row r="8" spans="1:9" ht="12.75">
      <c r="A8" s="2"/>
      <c r="B8" s="29" t="str">
        <f>step1!B8</f>
        <v>a book value of $2000 for $1800 (first cost of $6000).  If the effective tax rate is 42%,</v>
      </c>
      <c r="C8" s="30"/>
      <c r="D8" s="30"/>
      <c r="E8" s="30"/>
      <c r="F8" s="30"/>
      <c r="G8" s="30"/>
      <c r="H8" s="30"/>
      <c r="I8" s="32"/>
    </row>
    <row r="9" spans="1:9" ht="12.75">
      <c r="A9" s="2"/>
      <c r="B9" s="35" t="str">
        <f>step1!B9</f>
        <v>find your total corporate tax for the year.</v>
      </c>
      <c r="C9" s="36"/>
      <c r="D9" s="36"/>
      <c r="E9" s="36"/>
      <c r="F9" s="40"/>
      <c r="G9" s="36"/>
      <c r="H9" s="36"/>
      <c r="I9" s="38"/>
    </row>
    <row r="10" spans="1:13" ht="12.75">
      <c r="A10" s="2"/>
      <c r="L10" s="59"/>
      <c r="M10" s="59"/>
    </row>
    <row r="11" spans="12:13" ht="12.75">
      <c r="L11" s="59"/>
      <c r="M11" s="59"/>
    </row>
    <row r="12" spans="1:13" ht="15.75">
      <c r="A12" s="41" t="s">
        <v>3</v>
      </c>
      <c r="B12" s="43"/>
      <c r="C12" s="5"/>
      <c r="D12" s="5"/>
      <c r="E12" s="5"/>
      <c r="F12" s="5"/>
      <c r="G12" s="5"/>
      <c r="H12" s="5"/>
      <c r="I12" s="6"/>
      <c r="L12" s="59"/>
      <c r="M12" s="59"/>
    </row>
    <row r="13" spans="1:13" ht="15.75">
      <c r="A13" s="7"/>
      <c r="B13" s="17" t="s">
        <v>10</v>
      </c>
      <c r="C13" s="2"/>
      <c r="D13" s="2"/>
      <c r="E13" s="2"/>
      <c r="F13" s="2"/>
      <c r="G13" s="2"/>
      <c r="H13" s="2"/>
      <c r="I13" s="8"/>
      <c r="L13" s="59"/>
      <c r="M13" s="59"/>
    </row>
    <row r="14" spans="1:13" ht="12.75">
      <c r="A14" s="9"/>
      <c r="B14" s="1"/>
      <c r="C14" s="1"/>
      <c r="D14" s="1"/>
      <c r="E14" s="1"/>
      <c r="F14" s="1"/>
      <c r="G14" s="1"/>
      <c r="H14" s="1"/>
      <c r="I14" s="10"/>
      <c r="L14" s="59"/>
      <c r="M14" s="59"/>
    </row>
    <row r="15" spans="1:13" ht="12.75">
      <c r="A15" s="3"/>
      <c r="B15" s="3"/>
      <c r="C15" s="3"/>
      <c r="D15" s="3"/>
      <c r="E15" s="3"/>
      <c r="F15" s="3"/>
      <c r="G15" s="3"/>
      <c r="H15" s="3"/>
      <c r="I15" s="3"/>
      <c r="J15" s="3"/>
      <c r="L15" s="59"/>
      <c r="M15" s="59"/>
    </row>
    <row r="16" spans="9:13" ht="12.75">
      <c r="I16" s="3"/>
      <c r="J16" s="3"/>
      <c r="L16" s="59"/>
      <c r="M16" s="59"/>
    </row>
    <row r="17" spans="9:13" ht="12.75">
      <c r="I17" s="3"/>
      <c r="J17" s="3"/>
      <c r="L17" s="59"/>
      <c r="M17" s="59"/>
    </row>
    <row r="18" spans="1:13" ht="12.75">
      <c r="A18" s="3"/>
      <c r="B18" s="67" t="s">
        <v>24</v>
      </c>
      <c r="E18" s="3"/>
      <c r="F18" s="67" t="s">
        <v>23</v>
      </c>
      <c r="J18" s="3"/>
      <c r="L18" s="59"/>
      <c r="M18" s="59"/>
    </row>
    <row r="19" spans="1:13" ht="13.5" customHeight="1">
      <c r="A19" s="3"/>
      <c r="C19" s="65"/>
      <c r="D19" s="66"/>
      <c r="E19" s="3"/>
      <c r="J19" s="3"/>
      <c r="L19" s="59"/>
      <c r="M19" s="59"/>
    </row>
    <row r="20" spans="1:13" ht="12.75">
      <c r="A20" s="3"/>
      <c r="B20" s="68" t="s">
        <v>21</v>
      </c>
      <c r="C20" s="69"/>
      <c r="D20" s="50">
        <f>step1!L5</f>
        <v>40000</v>
      </c>
      <c r="E20" s="51"/>
      <c r="F20" s="70" t="s">
        <v>12</v>
      </c>
      <c r="G20" s="5"/>
      <c r="H20" s="72">
        <f>step1!L1</f>
        <v>2000</v>
      </c>
      <c r="J20" s="3"/>
      <c r="K20" s="56"/>
      <c r="L20" s="51"/>
      <c r="M20" s="2"/>
    </row>
    <row r="21" spans="1:10" ht="12.75">
      <c r="A21" s="3"/>
      <c r="B21" s="47" t="s">
        <v>22</v>
      </c>
      <c r="C21" s="60"/>
      <c r="D21" s="52">
        <f>step1!L6</f>
        <v>12000</v>
      </c>
      <c r="E21" s="51"/>
      <c r="F21" s="47" t="s">
        <v>17</v>
      </c>
      <c r="G21" s="2"/>
      <c r="H21" s="73">
        <f>step1!L2</f>
        <v>1800</v>
      </c>
      <c r="J21" s="3"/>
    </row>
    <row r="22" spans="1:10" ht="12.75">
      <c r="A22" s="3"/>
      <c r="B22" s="47" t="s">
        <v>11</v>
      </c>
      <c r="C22" s="60"/>
      <c r="D22" s="52">
        <f>step1!L7</f>
        <v>800</v>
      </c>
      <c r="E22" s="51"/>
      <c r="F22" s="7" t="s">
        <v>38</v>
      </c>
      <c r="H22" s="73">
        <v>6000</v>
      </c>
      <c r="J22" s="3"/>
    </row>
    <row r="23" spans="1:10" ht="12.75">
      <c r="A23" s="3"/>
      <c r="B23" s="47" t="s">
        <v>28</v>
      </c>
      <c r="C23" s="60"/>
      <c r="D23" s="52">
        <f>H24+H25-H23</f>
        <v>-200</v>
      </c>
      <c r="E23" s="51"/>
      <c r="F23" s="47" t="s">
        <v>18</v>
      </c>
      <c r="G23" s="2"/>
      <c r="H23" s="73">
        <f>IF(H21&lt;H20,H20-H21,0)</f>
        <v>200</v>
      </c>
      <c r="J23" s="3"/>
    </row>
    <row r="24" spans="1:10" ht="12.75">
      <c r="A24" s="3"/>
      <c r="B24" s="7"/>
      <c r="C24" s="60"/>
      <c r="D24" s="52"/>
      <c r="E24" s="51"/>
      <c r="F24" s="47" t="s">
        <v>19</v>
      </c>
      <c r="G24" s="2"/>
      <c r="H24" s="73">
        <f>IF(H21&gt;H20,H21-H20,0)</f>
        <v>0</v>
      </c>
      <c r="J24" s="3"/>
    </row>
    <row r="25" spans="1:10" ht="12.75">
      <c r="A25" s="3"/>
      <c r="B25" s="47" t="s">
        <v>24</v>
      </c>
      <c r="C25" s="60"/>
      <c r="D25" s="52">
        <f>D20-D21-D22+D23</f>
        <v>27000</v>
      </c>
      <c r="E25" s="51"/>
      <c r="F25" s="47" t="s">
        <v>20</v>
      </c>
      <c r="G25" s="2"/>
      <c r="H25" s="73">
        <v>0</v>
      </c>
      <c r="J25" s="3"/>
    </row>
    <row r="26" spans="1:10" ht="12.75">
      <c r="A26" s="3"/>
      <c r="B26" s="46"/>
      <c r="C26" s="63"/>
      <c r="D26" s="53"/>
      <c r="E26" s="51"/>
      <c r="F26" s="46"/>
      <c r="G26" s="1"/>
      <c r="H26" s="10"/>
      <c r="J26" s="3"/>
    </row>
    <row r="27" spans="1:10" ht="12.75">
      <c r="A27" s="3"/>
      <c r="B27" s="3"/>
      <c r="C27" s="60"/>
      <c r="D27" s="51"/>
      <c r="E27" s="51"/>
      <c r="F27" s="3"/>
      <c r="J27" s="3"/>
    </row>
    <row r="28" spans="1:10" ht="12.75">
      <c r="A28" s="3"/>
      <c r="B28" s="67" t="s">
        <v>27</v>
      </c>
      <c r="C28" s="60"/>
      <c r="D28" s="51"/>
      <c r="E28" s="51"/>
      <c r="F28" s="3"/>
      <c r="G28" s="3"/>
      <c r="H28" s="3"/>
      <c r="I28" s="3"/>
      <c r="J28" s="3"/>
    </row>
    <row r="29" spans="1:10" ht="12.75">
      <c r="A29" s="3"/>
      <c r="C29" s="60"/>
      <c r="D29" s="51"/>
      <c r="E29" s="51"/>
      <c r="F29" s="3"/>
      <c r="G29" s="4"/>
      <c r="H29" s="3"/>
      <c r="I29" s="3"/>
      <c r="J29" s="3"/>
    </row>
    <row r="30" spans="1:10" ht="12.75">
      <c r="A30" s="3"/>
      <c r="B30" s="45" t="s">
        <v>24</v>
      </c>
      <c r="C30" s="71"/>
      <c r="D30" s="50">
        <f>D25</f>
        <v>27000</v>
      </c>
      <c r="E30" s="51"/>
      <c r="F30" s="3"/>
      <c r="G30" s="3"/>
      <c r="H30" s="3"/>
      <c r="I30" s="3"/>
      <c r="J30" s="3"/>
    </row>
    <row r="31" spans="1:10" ht="12.75">
      <c r="A31" s="3"/>
      <c r="B31" s="47" t="s">
        <v>25</v>
      </c>
      <c r="C31" s="4"/>
      <c r="D31" s="74">
        <f>step1!L9</f>
        <v>0.42</v>
      </c>
      <c r="E31" s="3"/>
      <c r="F31" s="3"/>
      <c r="G31" s="48"/>
      <c r="H31" s="3"/>
      <c r="I31" s="3"/>
      <c r="J31" s="3"/>
    </row>
    <row r="32" spans="1:10" ht="12.75">
      <c r="A32" s="3"/>
      <c r="B32" s="47" t="s">
        <v>26</v>
      </c>
      <c r="C32" s="4"/>
      <c r="D32" s="75">
        <f>D30*D31</f>
        <v>11340</v>
      </c>
      <c r="E32" s="62" t="s">
        <v>29</v>
      </c>
      <c r="F32" s="3"/>
      <c r="G32" s="3"/>
      <c r="H32" s="3"/>
      <c r="I32" s="3"/>
      <c r="J32" s="3"/>
    </row>
    <row r="33" spans="1:10" ht="12.75">
      <c r="A33" s="3"/>
      <c r="B33" s="46"/>
      <c r="C33" s="11"/>
      <c r="D33" s="61"/>
      <c r="E33" s="3"/>
      <c r="F33" s="3"/>
      <c r="G33" s="49"/>
      <c r="H33" s="12"/>
      <c r="I33" s="3"/>
      <c r="J33" s="3"/>
    </row>
    <row r="34" spans="1:10" ht="12.75">
      <c r="A34" s="3"/>
      <c r="B34" s="3"/>
      <c r="C34" s="4"/>
      <c r="D34" s="3"/>
      <c r="E34" s="3"/>
      <c r="F34" s="3"/>
      <c r="G34" s="3"/>
      <c r="H34" s="3"/>
      <c r="I34" s="3"/>
      <c r="J34" s="3"/>
    </row>
    <row r="35" spans="1:10" ht="12.75">
      <c r="A35" s="3"/>
      <c r="B35" s="3"/>
      <c r="C35" s="4"/>
      <c r="D35" s="3"/>
      <c r="E35" s="3"/>
      <c r="F35" s="3"/>
      <c r="G35" s="3"/>
      <c r="H35" s="3"/>
      <c r="I35" s="3"/>
      <c r="J35" s="3"/>
    </row>
    <row r="36" spans="1:10" ht="18">
      <c r="A36" s="3"/>
      <c r="B36" s="82" t="s">
        <v>41</v>
      </c>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9"/>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