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illiamh.sandholm/Dropbox/Stats book/workbooks/CALC WORKBOOKS TWO COLOR/"/>
    </mc:Choice>
  </mc:AlternateContent>
  <bookViews>
    <workbookView xWindow="0" yWindow="460" windowWidth="28800" windowHeight="16740" activeTab="1"/>
  </bookViews>
  <sheets>
    <sheet name="alternative_greater" sheetId="1" r:id="rId1"/>
    <sheet name="alternative_less" sheetId="3" r:id="rId2"/>
    <sheet name="computations" sheetId="2" r:id="rId3"/>
  </sheets>
  <externalReferences>
    <externalReference r:id="rId4"/>
  </externalReferences>
  <definedNames>
    <definedName name="binomialgraphx">OFFSET([1]Binomial!$X$3,MAX(0,[1]Binomial!$B$8-4*SQRT([1]Binomial!$B$9)),):OFFSET([1]Binomial!$X$2,IF([1]Binomial!$B$4&lt;=10,[1]Binomial!$B$4+1,MIN([1]Binomial!$B$4,[1]Binomial!$B$8+4*SQRT([1]Binomial!$B$9))),)</definedName>
    <definedName name="binomialgraphy">OFFSET([1]Binomial!$Y$3,MAX(0,[1]Binomial!$B$8-4*SQRT([1]Binomial!$B$9)),):OFFSET([1]Binomial!$Y$2,IF([1]Binomial!$B$4&lt;=10,[1]Binomial!$B$4+1,MIN([1]Binomial!$B$4+1,1+[1]Binomial!$B$8+4*SQRT([1]Binomial!$B$9))),)</definedName>
    <definedName name="poissongraphx">OFFSET([1]Poisson!$X$3,MAX(0,[1]Poisson!$B$4-4*SQRT([1]Poisson!$B$8)),):OFFSET([1]Poisson!$X$2,[1]Poisson!$B$4+4*SQRT([1]Poisson!$B$8),)</definedName>
    <definedName name="poissongraphy">OFFSET([1]Poisson!$Y$3,MAX(0,[1]Poisson!$B$4-4*SQRT([1]Poisson!$B$8)),):OFFSET([1]Poisson!$Y$2,2+[1]Poisson!$B$4+4*SQRT([1]Poisson!$B$8),)</definedName>
    <definedName name="_xlnm.Print_Area" localSheetId="1">alternative_less!$B$1:$L$22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4" i="2"/>
  <c r="D5" i="2"/>
  <c r="C13" i="3"/>
  <c r="D3" i="2"/>
  <c r="E4" i="2"/>
  <c r="E5" i="2"/>
  <c r="C14" i="3"/>
  <c r="B2" i="2"/>
  <c r="B4" i="2"/>
  <c r="B5" i="2"/>
  <c r="C13" i="1"/>
  <c r="B3" i="2"/>
  <c r="C4" i="2"/>
  <c r="C5" i="2"/>
  <c r="C14" i="1"/>
  <c r="B7" i="2"/>
  <c r="G3" i="2"/>
  <c r="H3" i="2"/>
  <c r="I3" i="2"/>
  <c r="J3" i="2"/>
  <c r="K3" i="2"/>
  <c r="L3" i="2"/>
  <c r="M3" i="2"/>
  <c r="N3" i="2"/>
  <c r="G4" i="2"/>
  <c r="H4" i="2"/>
  <c r="I4" i="2"/>
  <c r="J4" i="2"/>
  <c r="K4" i="2"/>
  <c r="G5" i="2"/>
  <c r="H5" i="2"/>
  <c r="I5" i="2"/>
  <c r="J5" i="2"/>
  <c r="K5" i="2"/>
  <c r="G6" i="2"/>
  <c r="H6" i="2"/>
  <c r="I6" i="2"/>
  <c r="J6" i="2"/>
  <c r="K6" i="2"/>
  <c r="G7" i="2"/>
  <c r="H7" i="2"/>
  <c r="I7" i="2"/>
  <c r="J7" i="2"/>
  <c r="K7" i="2"/>
  <c r="G8" i="2"/>
  <c r="H8" i="2"/>
  <c r="I8" i="2"/>
  <c r="J8" i="2"/>
  <c r="K8" i="2"/>
  <c r="G9" i="2"/>
  <c r="H9" i="2"/>
  <c r="I9" i="2"/>
  <c r="J9" i="2"/>
  <c r="K9" i="2"/>
  <c r="G10" i="2"/>
  <c r="H10" i="2"/>
  <c r="I10" i="2"/>
  <c r="J10" i="2"/>
  <c r="K10" i="2"/>
  <c r="G11" i="2"/>
  <c r="H11" i="2"/>
  <c r="I11" i="2"/>
  <c r="J11" i="2"/>
  <c r="K11" i="2"/>
  <c r="G12" i="2"/>
  <c r="H12" i="2"/>
  <c r="I12" i="2"/>
  <c r="J12" i="2"/>
  <c r="K12" i="2"/>
  <c r="G13" i="2"/>
  <c r="H13" i="2"/>
  <c r="I13" i="2"/>
  <c r="J13" i="2"/>
  <c r="K13" i="2"/>
  <c r="G14" i="2"/>
  <c r="H14" i="2"/>
  <c r="I14" i="2"/>
  <c r="J14" i="2"/>
  <c r="K14" i="2"/>
  <c r="G15" i="2"/>
  <c r="H15" i="2"/>
  <c r="I15" i="2"/>
  <c r="J15" i="2"/>
  <c r="K15" i="2"/>
  <c r="G16" i="2"/>
  <c r="H16" i="2"/>
  <c r="I16" i="2"/>
  <c r="J16" i="2"/>
  <c r="K16" i="2"/>
  <c r="G17" i="2"/>
  <c r="H17" i="2"/>
  <c r="I17" i="2"/>
  <c r="J17" i="2"/>
  <c r="K17" i="2"/>
  <c r="G18" i="2"/>
  <c r="H18" i="2"/>
  <c r="I18" i="2"/>
  <c r="J18" i="2"/>
  <c r="K18" i="2"/>
  <c r="G19" i="2"/>
  <c r="H19" i="2"/>
  <c r="I19" i="2"/>
  <c r="J19" i="2"/>
  <c r="K19" i="2"/>
  <c r="G20" i="2"/>
  <c r="H20" i="2"/>
  <c r="I20" i="2"/>
  <c r="J20" i="2"/>
  <c r="K20" i="2"/>
  <c r="G21" i="2"/>
  <c r="H21" i="2"/>
  <c r="I21" i="2"/>
  <c r="J21" i="2"/>
  <c r="K21" i="2"/>
  <c r="G22" i="2"/>
  <c r="H22" i="2"/>
  <c r="I22" i="2"/>
  <c r="J22" i="2"/>
  <c r="K22" i="2"/>
  <c r="G23" i="2"/>
  <c r="H23" i="2"/>
  <c r="I23" i="2"/>
  <c r="J23" i="2"/>
  <c r="K23" i="2"/>
  <c r="G24" i="2"/>
  <c r="H24" i="2"/>
  <c r="I24" i="2"/>
  <c r="J24" i="2"/>
  <c r="K24" i="2"/>
  <c r="G25" i="2"/>
  <c r="H25" i="2"/>
  <c r="I25" i="2"/>
  <c r="J25" i="2"/>
  <c r="K25" i="2"/>
  <c r="G26" i="2"/>
  <c r="H26" i="2"/>
  <c r="I26" i="2"/>
  <c r="J26" i="2"/>
  <c r="K26" i="2"/>
  <c r="G27" i="2"/>
  <c r="H27" i="2"/>
  <c r="I27" i="2"/>
  <c r="J27" i="2"/>
  <c r="K27" i="2"/>
  <c r="G28" i="2"/>
  <c r="H28" i="2"/>
  <c r="I28" i="2"/>
  <c r="J28" i="2"/>
  <c r="K28" i="2"/>
  <c r="G29" i="2"/>
  <c r="H29" i="2"/>
  <c r="I29" i="2"/>
  <c r="J29" i="2"/>
  <c r="K29" i="2"/>
  <c r="G30" i="2"/>
  <c r="H30" i="2"/>
  <c r="I30" i="2"/>
  <c r="J30" i="2"/>
  <c r="K30" i="2"/>
  <c r="G31" i="2"/>
  <c r="H31" i="2"/>
  <c r="I31" i="2"/>
  <c r="J31" i="2"/>
  <c r="K31" i="2"/>
  <c r="G32" i="2"/>
  <c r="H32" i="2"/>
  <c r="I32" i="2"/>
  <c r="J32" i="2"/>
  <c r="K32" i="2"/>
  <c r="G33" i="2"/>
  <c r="H33" i="2"/>
  <c r="I33" i="2"/>
  <c r="J33" i="2"/>
  <c r="K33" i="2"/>
  <c r="G34" i="2"/>
  <c r="H34" i="2"/>
  <c r="I34" i="2"/>
  <c r="J34" i="2"/>
  <c r="K34" i="2"/>
  <c r="G35" i="2"/>
  <c r="H35" i="2"/>
  <c r="I35" i="2"/>
  <c r="J35" i="2"/>
  <c r="K35" i="2"/>
  <c r="G36" i="2"/>
  <c r="H36" i="2"/>
  <c r="I36" i="2"/>
  <c r="J36" i="2"/>
  <c r="K36" i="2"/>
  <c r="G37" i="2"/>
  <c r="H37" i="2"/>
  <c r="I37" i="2"/>
  <c r="J37" i="2"/>
  <c r="K37" i="2"/>
  <c r="G38" i="2"/>
  <c r="H38" i="2"/>
  <c r="I38" i="2"/>
  <c r="J38" i="2"/>
  <c r="K38" i="2"/>
  <c r="G39" i="2"/>
  <c r="H39" i="2"/>
  <c r="I39" i="2"/>
  <c r="J39" i="2"/>
  <c r="K39" i="2"/>
  <c r="G40" i="2"/>
  <c r="H40" i="2"/>
  <c r="I40" i="2"/>
  <c r="J40" i="2"/>
  <c r="K40" i="2"/>
  <c r="G41" i="2"/>
  <c r="H41" i="2"/>
  <c r="I41" i="2"/>
  <c r="J41" i="2"/>
  <c r="K41" i="2"/>
  <c r="G42" i="2"/>
  <c r="H42" i="2"/>
  <c r="I42" i="2"/>
  <c r="J42" i="2"/>
  <c r="K42" i="2"/>
  <c r="G43" i="2"/>
  <c r="H43" i="2"/>
  <c r="I43" i="2"/>
  <c r="J43" i="2"/>
  <c r="K43" i="2"/>
  <c r="G44" i="2"/>
  <c r="H44" i="2"/>
  <c r="I44" i="2"/>
  <c r="J44" i="2"/>
  <c r="K44" i="2"/>
  <c r="G45" i="2"/>
  <c r="H45" i="2"/>
  <c r="I45" i="2"/>
  <c r="J45" i="2"/>
  <c r="K45" i="2"/>
  <c r="G46" i="2"/>
  <c r="H46" i="2"/>
  <c r="I46" i="2"/>
  <c r="J46" i="2"/>
  <c r="K46" i="2"/>
  <c r="G47" i="2"/>
  <c r="H47" i="2"/>
  <c r="I47" i="2"/>
  <c r="J47" i="2"/>
  <c r="K47" i="2"/>
  <c r="G48" i="2"/>
  <c r="H48" i="2"/>
  <c r="I48" i="2"/>
  <c r="J48" i="2"/>
  <c r="K48" i="2"/>
  <c r="G49" i="2"/>
  <c r="H49" i="2"/>
  <c r="I49" i="2"/>
  <c r="J49" i="2"/>
  <c r="K49" i="2"/>
  <c r="G50" i="2"/>
  <c r="H50" i="2"/>
  <c r="I50" i="2"/>
  <c r="J50" i="2"/>
  <c r="K50" i="2"/>
  <c r="G51" i="2"/>
  <c r="H51" i="2"/>
  <c r="I51" i="2"/>
  <c r="J51" i="2"/>
  <c r="K51" i="2"/>
  <c r="G52" i="2"/>
  <c r="H52" i="2"/>
  <c r="I52" i="2"/>
  <c r="J52" i="2"/>
  <c r="K52" i="2"/>
  <c r="G53" i="2"/>
  <c r="H53" i="2"/>
  <c r="I53" i="2"/>
  <c r="J53" i="2"/>
  <c r="K53" i="2"/>
  <c r="G54" i="2"/>
  <c r="H54" i="2"/>
  <c r="I54" i="2"/>
  <c r="J54" i="2"/>
  <c r="K54" i="2"/>
  <c r="G55" i="2"/>
  <c r="H55" i="2"/>
  <c r="I55" i="2"/>
  <c r="J55" i="2"/>
  <c r="K55" i="2"/>
  <c r="G56" i="2"/>
  <c r="H56" i="2"/>
  <c r="I56" i="2"/>
  <c r="J56" i="2"/>
  <c r="K56" i="2"/>
  <c r="G57" i="2"/>
  <c r="H57" i="2"/>
  <c r="I57" i="2"/>
  <c r="J57" i="2"/>
  <c r="K57" i="2"/>
  <c r="G58" i="2"/>
  <c r="H58" i="2"/>
  <c r="I58" i="2"/>
  <c r="J58" i="2"/>
  <c r="K58" i="2"/>
  <c r="G59" i="2"/>
  <c r="H59" i="2"/>
  <c r="I59" i="2"/>
  <c r="J59" i="2"/>
  <c r="K59" i="2"/>
  <c r="G60" i="2"/>
  <c r="H60" i="2"/>
  <c r="I60" i="2"/>
  <c r="J60" i="2"/>
  <c r="K60" i="2"/>
  <c r="G61" i="2"/>
  <c r="H61" i="2"/>
  <c r="I61" i="2"/>
  <c r="J61" i="2"/>
  <c r="K61" i="2"/>
  <c r="G62" i="2"/>
  <c r="H62" i="2"/>
  <c r="I62" i="2"/>
  <c r="J62" i="2"/>
  <c r="K62" i="2"/>
  <c r="G63" i="2"/>
  <c r="H63" i="2"/>
  <c r="I63" i="2"/>
  <c r="J63" i="2"/>
  <c r="K63" i="2"/>
  <c r="G64" i="2"/>
  <c r="H64" i="2"/>
  <c r="I64" i="2"/>
  <c r="J64" i="2"/>
  <c r="K64" i="2"/>
  <c r="G65" i="2"/>
  <c r="H65" i="2"/>
  <c r="I65" i="2"/>
  <c r="J65" i="2"/>
  <c r="K65" i="2"/>
  <c r="G66" i="2"/>
  <c r="H66" i="2"/>
  <c r="I66" i="2"/>
  <c r="J66" i="2"/>
  <c r="K66" i="2"/>
  <c r="G67" i="2"/>
  <c r="H67" i="2"/>
  <c r="I67" i="2"/>
  <c r="J67" i="2"/>
  <c r="K67" i="2"/>
  <c r="G68" i="2"/>
  <c r="H68" i="2"/>
  <c r="I68" i="2"/>
  <c r="J68" i="2"/>
  <c r="K68" i="2"/>
  <c r="G69" i="2"/>
  <c r="H69" i="2"/>
  <c r="I69" i="2"/>
  <c r="J69" i="2"/>
  <c r="K69" i="2"/>
  <c r="G70" i="2"/>
  <c r="H70" i="2"/>
  <c r="I70" i="2"/>
  <c r="J70" i="2"/>
  <c r="K70" i="2"/>
  <c r="G71" i="2"/>
  <c r="H71" i="2"/>
  <c r="I71" i="2"/>
  <c r="J71" i="2"/>
  <c r="K71" i="2"/>
  <c r="G72" i="2"/>
  <c r="H72" i="2"/>
  <c r="I72" i="2"/>
  <c r="J72" i="2"/>
  <c r="K72" i="2"/>
  <c r="G73" i="2"/>
  <c r="H73" i="2"/>
  <c r="I73" i="2"/>
  <c r="J73" i="2"/>
  <c r="K73" i="2"/>
  <c r="G74" i="2"/>
  <c r="H74" i="2"/>
  <c r="I74" i="2"/>
  <c r="J74" i="2"/>
  <c r="K74" i="2"/>
  <c r="G75" i="2"/>
  <c r="H75" i="2"/>
  <c r="I75" i="2"/>
  <c r="J75" i="2"/>
  <c r="K75" i="2"/>
  <c r="G76" i="2"/>
  <c r="H76" i="2"/>
  <c r="I76" i="2"/>
  <c r="J76" i="2"/>
  <c r="K76" i="2"/>
  <c r="G77" i="2"/>
  <c r="H77" i="2"/>
  <c r="I77" i="2"/>
  <c r="J77" i="2"/>
  <c r="K77" i="2"/>
  <c r="G78" i="2"/>
  <c r="H78" i="2"/>
  <c r="I78" i="2"/>
  <c r="J78" i="2"/>
  <c r="K78" i="2"/>
  <c r="G79" i="2"/>
  <c r="H79" i="2"/>
  <c r="I79" i="2"/>
  <c r="J79" i="2"/>
  <c r="K79" i="2"/>
  <c r="G80" i="2"/>
  <c r="H80" i="2"/>
  <c r="I80" i="2"/>
  <c r="J80" i="2"/>
  <c r="K80" i="2"/>
  <c r="G81" i="2"/>
  <c r="H81" i="2"/>
  <c r="I81" i="2"/>
  <c r="J81" i="2"/>
  <c r="K81" i="2"/>
  <c r="G82" i="2"/>
  <c r="H82" i="2"/>
  <c r="I82" i="2"/>
  <c r="J82" i="2"/>
  <c r="K82" i="2"/>
  <c r="G83" i="2"/>
  <c r="H83" i="2"/>
  <c r="I83" i="2"/>
  <c r="J83" i="2"/>
  <c r="K83" i="2"/>
  <c r="G84" i="2"/>
  <c r="H84" i="2"/>
  <c r="I84" i="2"/>
  <c r="J84" i="2"/>
  <c r="K84" i="2"/>
  <c r="G85" i="2"/>
  <c r="H85" i="2"/>
  <c r="I85" i="2"/>
  <c r="J85" i="2"/>
  <c r="K85" i="2"/>
  <c r="G86" i="2"/>
  <c r="H86" i="2"/>
  <c r="I86" i="2"/>
  <c r="J86" i="2"/>
  <c r="K86" i="2"/>
  <c r="G87" i="2"/>
  <c r="H87" i="2"/>
  <c r="I87" i="2"/>
  <c r="J87" i="2"/>
  <c r="K87" i="2"/>
  <c r="G88" i="2"/>
  <c r="H88" i="2"/>
  <c r="I88" i="2"/>
  <c r="J88" i="2"/>
  <c r="K88" i="2"/>
  <c r="G89" i="2"/>
  <c r="H89" i="2"/>
  <c r="I89" i="2"/>
  <c r="J89" i="2"/>
  <c r="K89" i="2"/>
  <c r="G90" i="2"/>
  <c r="H90" i="2"/>
  <c r="I90" i="2"/>
  <c r="J90" i="2"/>
  <c r="K90" i="2"/>
  <c r="G91" i="2"/>
  <c r="H91" i="2"/>
  <c r="I91" i="2"/>
  <c r="J91" i="2"/>
  <c r="K91" i="2"/>
  <c r="G92" i="2"/>
  <c r="H92" i="2"/>
  <c r="I92" i="2"/>
  <c r="J92" i="2"/>
  <c r="K92" i="2"/>
  <c r="G93" i="2"/>
  <c r="H93" i="2"/>
  <c r="I93" i="2"/>
  <c r="J93" i="2"/>
  <c r="K93" i="2"/>
  <c r="G94" i="2"/>
  <c r="H94" i="2"/>
  <c r="I94" i="2"/>
  <c r="J94" i="2"/>
  <c r="K94" i="2"/>
  <c r="G95" i="2"/>
  <c r="H95" i="2"/>
  <c r="I95" i="2"/>
  <c r="J95" i="2"/>
  <c r="K95" i="2"/>
  <c r="G96" i="2"/>
  <c r="H96" i="2"/>
  <c r="I96" i="2"/>
  <c r="J96" i="2"/>
  <c r="K96" i="2"/>
  <c r="G97" i="2"/>
  <c r="H97" i="2"/>
  <c r="I97" i="2"/>
  <c r="J97" i="2"/>
  <c r="K97" i="2"/>
  <c r="G98" i="2"/>
  <c r="H98" i="2"/>
  <c r="I98" i="2"/>
  <c r="J98" i="2"/>
  <c r="K98" i="2"/>
  <c r="G99" i="2"/>
  <c r="H99" i="2"/>
  <c r="I99" i="2"/>
  <c r="J99" i="2"/>
  <c r="K99" i="2"/>
  <c r="G100" i="2"/>
  <c r="H100" i="2"/>
  <c r="I100" i="2"/>
  <c r="J100" i="2"/>
  <c r="K100" i="2"/>
  <c r="G101" i="2"/>
  <c r="H101" i="2"/>
  <c r="I101" i="2"/>
  <c r="J101" i="2"/>
  <c r="K101" i="2"/>
  <c r="G102" i="2"/>
  <c r="H102" i="2"/>
  <c r="I102" i="2"/>
  <c r="J102" i="2"/>
  <c r="K102" i="2"/>
  <c r="G103" i="2"/>
  <c r="H103" i="2"/>
  <c r="I103" i="2"/>
  <c r="J103" i="2"/>
  <c r="K103" i="2"/>
  <c r="G104" i="2"/>
  <c r="H104" i="2"/>
  <c r="I104" i="2"/>
  <c r="J104" i="2"/>
  <c r="K104" i="2"/>
  <c r="G105" i="2"/>
  <c r="H105" i="2"/>
  <c r="I105" i="2"/>
  <c r="J105" i="2"/>
  <c r="K105" i="2"/>
  <c r="G106" i="2"/>
  <c r="H106" i="2"/>
  <c r="I106" i="2"/>
  <c r="J106" i="2"/>
  <c r="K106" i="2"/>
  <c r="G107" i="2"/>
  <c r="H107" i="2"/>
  <c r="I107" i="2"/>
  <c r="J107" i="2"/>
  <c r="K107" i="2"/>
  <c r="G108" i="2"/>
  <c r="H108" i="2"/>
  <c r="I108" i="2"/>
  <c r="J108" i="2"/>
  <c r="K108" i="2"/>
  <c r="G109" i="2"/>
  <c r="H109" i="2"/>
  <c r="I109" i="2"/>
  <c r="J109" i="2"/>
  <c r="K109" i="2"/>
  <c r="G110" i="2"/>
  <c r="H110" i="2"/>
  <c r="I110" i="2"/>
  <c r="J110" i="2"/>
  <c r="K110" i="2"/>
  <c r="G111" i="2"/>
  <c r="H111" i="2"/>
  <c r="I111" i="2"/>
  <c r="J111" i="2"/>
  <c r="K111" i="2"/>
  <c r="G112" i="2"/>
  <c r="H112" i="2"/>
  <c r="I112" i="2"/>
  <c r="J112" i="2"/>
  <c r="K112" i="2"/>
  <c r="G113" i="2"/>
  <c r="H113" i="2"/>
  <c r="I113" i="2"/>
  <c r="J113" i="2"/>
  <c r="K113" i="2"/>
  <c r="G114" i="2"/>
  <c r="H114" i="2"/>
  <c r="I114" i="2"/>
  <c r="J114" i="2"/>
  <c r="K114" i="2"/>
  <c r="G115" i="2"/>
  <c r="H115" i="2"/>
  <c r="I115" i="2"/>
  <c r="J115" i="2"/>
  <c r="K115" i="2"/>
  <c r="G116" i="2"/>
  <c r="H116" i="2"/>
  <c r="I116" i="2"/>
  <c r="J116" i="2"/>
  <c r="K116" i="2"/>
  <c r="G117" i="2"/>
  <c r="H117" i="2"/>
  <c r="I117" i="2"/>
  <c r="J117" i="2"/>
  <c r="K117" i="2"/>
  <c r="G118" i="2"/>
  <c r="H118" i="2"/>
  <c r="I118" i="2"/>
  <c r="J118" i="2"/>
  <c r="K118" i="2"/>
  <c r="G119" i="2"/>
  <c r="H119" i="2"/>
  <c r="I119" i="2"/>
  <c r="J119" i="2"/>
  <c r="K119" i="2"/>
  <c r="G120" i="2"/>
  <c r="H120" i="2"/>
  <c r="I120" i="2"/>
  <c r="J120" i="2"/>
  <c r="K120" i="2"/>
  <c r="G121" i="2"/>
  <c r="H121" i="2"/>
  <c r="I121" i="2"/>
  <c r="J121" i="2"/>
  <c r="K121" i="2"/>
  <c r="G122" i="2"/>
  <c r="H122" i="2"/>
  <c r="I122" i="2"/>
  <c r="J122" i="2"/>
  <c r="K122" i="2"/>
  <c r="G123" i="2"/>
  <c r="H123" i="2"/>
  <c r="I123" i="2"/>
  <c r="J123" i="2"/>
  <c r="K123" i="2"/>
  <c r="G124" i="2"/>
  <c r="H124" i="2"/>
  <c r="I124" i="2"/>
  <c r="J124" i="2"/>
  <c r="K124" i="2"/>
  <c r="G125" i="2"/>
  <c r="H125" i="2"/>
  <c r="I125" i="2"/>
  <c r="J125" i="2"/>
  <c r="K125" i="2"/>
  <c r="G126" i="2"/>
  <c r="H126" i="2"/>
  <c r="I126" i="2"/>
  <c r="J126" i="2"/>
  <c r="K126" i="2"/>
  <c r="G127" i="2"/>
  <c r="H127" i="2"/>
  <c r="I127" i="2"/>
  <c r="J127" i="2"/>
  <c r="K127" i="2"/>
  <c r="G128" i="2"/>
  <c r="H128" i="2"/>
  <c r="I128" i="2"/>
  <c r="J128" i="2"/>
  <c r="K128" i="2"/>
  <c r="G129" i="2"/>
  <c r="H129" i="2"/>
  <c r="I129" i="2"/>
  <c r="J129" i="2"/>
  <c r="K129" i="2"/>
  <c r="G130" i="2"/>
  <c r="H130" i="2"/>
  <c r="I130" i="2"/>
  <c r="J130" i="2"/>
  <c r="K130" i="2"/>
  <c r="G131" i="2"/>
  <c r="H131" i="2"/>
  <c r="I131" i="2"/>
  <c r="J131" i="2"/>
  <c r="K131" i="2"/>
  <c r="G132" i="2"/>
  <c r="H132" i="2"/>
  <c r="I132" i="2"/>
  <c r="J132" i="2"/>
  <c r="K132" i="2"/>
  <c r="G133" i="2"/>
  <c r="H133" i="2"/>
  <c r="I133" i="2"/>
  <c r="J133" i="2"/>
  <c r="K133" i="2"/>
  <c r="G134" i="2"/>
  <c r="H134" i="2"/>
  <c r="I134" i="2"/>
  <c r="J134" i="2"/>
  <c r="K134" i="2"/>
  <c r="G135" i="2"/>
  <c r="H135" i="2"/>
  <c r="I135" i="2"/>
  <c r="J135" i="2"/>
  <c r="K135" i="2"/>
  <c r="G136" i="2"/>
  <c r="H136" i="2"/>
  <c r="I136" i="2"/>
  <c r="J136" i="2"/>
  <c r="K136" i="2"/>
  <c r="G137" i="2"/>
  <c r="H137" i="2"/>
  <c r="I137" i="2"/>
  <c r="J137" i="2"/>
  <c r="K137" i="2"/>
  <c r="G138" i="2"/>
  <c r="H138" i="2"/>
  <c r="I138" i="2"/>
  <c r="J138" i="2"/>
  <c r="K138" i="2"/>
  <c r="G139" i="2"/>
  <c r="H139" i="2"/>
  <c r="I139" i="2"/>
  <c r="J139" i="2"/>
  <c r="K139" i="2"/>
  <c r="G140" i="2"/>
  <c r="H140" i="2"/>
  <c r="I140" i="2"/>
  <c r="J140" i="2"/>
  <c r="K140" i="2"/>
  <c r="G141" i="2"/>
  <c r="H141" i="2"/>
  <c r="I141" i="2"/>
  <c r="J141" i="2"/>
  <c r="K141" i="2"/>
  <c r="G142" i="2"/>
  <c r="H142" i="2"/>
  <c r="I142" i="2"/>
  <c r="J142" i="2"/>
  <c r="K142" i="2"/>
  <c r="G143" i="2"/>
  <c r="H143" i="2"/>
  <c r="I143" i="2"/>
  <c r="J143" i="2"/>
  <c r="K143" i="2"/>
  <c r="G144" i="2"/>
  <c r="H144" i="2"/>
  <c r="I144" i="2"/>
  <c r="J144" i="2"/>
  <c r="K144" i="2"/>
  <c r="G145" i="2"/>
  <c r="H145" i="2"/>
  <c r="I145" i="2"/>
  <c r="J145" i="2"/>
  <c r="K145" i="2"/>
  <c r="G146" i="2"/>
  <c r="H146" i="2"/>
  <c r="I146" i="2"/>
  <c r="J146" i="2"/>
  <c r="K146" i="2"/>
  <c r="G147" i="2"/>
  <c r="H147" i="2"/>
  <c r="I147" i="2"/>
  <c r="J147" i="2"/>
  <c r="K147" i="2"/>
  <c r="G148" i="2"/>
  <c r="H148" i="2"/>
  <c r="I148" i="2"/>
  <c r="J148" i="2"/>
  <c r="K148" i="2"/>
  <c r="G149" i="2"/>
  <c r="H149" i="2"/>
  <c r="I149" i="2"/>
  <c r="J149" i="2"/>
  <c r="K149" i="2"/>
  <c r="G150" i="2"/>
  <c r="H150" i="2"/>
  <c r="I150" i="2"/>
  <c r="J150" i="2"/>
  <c r="K150" i="2"/>
  <c r="G151" i="2"/>
  <c r="H151" i="2"/>
  <c r="I151" i="2"/>
  <c r="J151" i="2"/>
  <c r="K151" i="2"/>
  <c r="G152" i="2"/>
  <c r="H152" i="2"/>
  <c r="I152" i="2"/>
  <c r="J152" i="2"/>
  <c r="K152" i="2"/>
  <c r="G153" i="2"/>
  <c r="H153" i="2"/>
  <c r="I153" i="2"/>
  <c r="J153" i="2"/>
  <c r="K153" i="2"/>
  <c r="G154" i="2"/>
  <c r="H154" i="2"/>
  <c r="I154" i="2"/>
  <c r="J154" i="2"/>
  <c r="K154" i="2"/>
  <c r="G155" i="2"/>
  <c r="H155" i="2"/>
  <c r="I155" i="2"/>
  <c r="J155" i="2"/>
  <c r="K155" i="2"/>
  <c r="G156" i="2"/>
  <c r="H156" i="2"/>
  <c r="I156" i="2"/>
  <c r="J156" i="2"/>
  <c r="K156" i="2"/>
  <c r="G157" i="2"/>
  <c r="H157" i="2"/>
  <c r="I157" i="2"/>
  <c r="J157" i="2"/>
  <c r="K157" i="2"/>
  <c r="G158" i="2"/>
  <c r="H158" i="2"/>
  <c r="I158" i="2"/>
  <c r="J158" i="2"/>
  <c r="K158" i="2"/>
  <c r="G159" i="2"/>
  <c r="H159" i="2"/>
  <c r="I159" i="2"/>
  <c r="J159" i="2"/>
  <c r="K159" i="2"/>
  <c r="G160" i="2"/>
  <c r="H160" i="2"/>
  <c r="I160" i="2"/>
  <c r="J160" i="2"/>
  <c r="K160" i="2"/>
  <c r="G161" i="2"/>
  <c r="H161" i="2"/>
  <c r="I161" i="2"/>
  <c r="J161" i="2"/>
  <c r="K161" i="2"/>
  <c r="G162" i="2"/>
  <c r="H162" i="2"/>
  <c r="I162" i="2"/>
  <c r="J162" i="2"/>
  <c r="K162" i="2"/>
  <c r="G163" i="2"/>
  <c r="H163" i="2"/>
  <c r="I163" i="2"/>
  <c r="J163" i="2"/>
  <c r="K163" i="2"/>
  <c r="G164" i="2"/>
  <c r="H164" i="2"/>
  <c r="I164" i="2"/>
  <c r="J164" i="2"/>
  <c r="K164" i="2"/>
  <c r="G165" i="2"/>
  <c r="H165" i="2"/>
  <c r="I165" i="2"/>
  <c r="J165" i="2"/>
  <c r="K165" i="2"/>
  <c r="G166" i="2"/>
  <c r="H166" i="2"/>
  <c r="I166" i="2"/>
  <c r="J166" i="2"/>
  <c r="K166" i="2"/>
  <c r="G167" i="2"/>
  <c r="H167" i="2"/>
  <c r="I167" i="2"/>
  <c r="J167" i="2"/>
  <c r="K167" i="2"/>
  <c r="G168" i="2"/>
  <c r="H168" i="2"/>
  <c r="I168" i="2"/>
  <c r="J168" i="2"/>
  <c r="K168" i="2"/>
  <c r="G169" i="2"/>
  <c r="H169" i="2"/>
  <c r="I169" i="2"/>
  <c r="J169" i="2"/>
  <c r="K169" i="2"/>
  <c r="G170" i="2"/>
  <c r="H170" i="2"/>
  <c r="I170" i="2"/>
  <c r="J170" i="2"/>
  <c r="K170" i="2"/>
  <c r="G171" i="2"/>
  <c r="H171" i="2"/>
  <c r="I171" i="2"/>
  <c r="J171" i="2"/>
  <c r="K171" i="2"/>
  <c r="G172" i="2"/>
  <c r="H172" i="2"/>
  <c r="I172" i="2"/>
  <c r="J172" i="2"/>
  <c r="K172" i="2"/>
  <c r="G173" i="2"/>
  <c r="H173" i="2"/>
  <c r="I173" i="2"/>
  <c r="J173" i="2"/>
  <c r="K173" i="2"/>
  <c r="G174" i="2"/>
  <c r="H174" i="2"/>
  <c r="I174" i="2"/>
  <c r="J174" i="2"/>
  <c r="K174" i="2"/>
  <c r="G175" i="2"/>
  <c r="H175" i="2"/>
  <c r="I175" i="2"/>
  <c r="J175" i="2"/>
  <c r="K175" i="2"/>
  <c r="G176" i="2"/>
  <c r="H176" i="2"/>
  <c r="I176" i="2"/>
  <c r="J176" i="2"/>
  <c r="K176" i="2"/>
  <c r="G177" i="2"/>
  <c r="H177" i="2"/>
  <c r="I177" i="2"/>
  <c r="J177" i="2"/>
  <c r="K177" i="2"/>
  <c r="G178" i="2"/>
  <c r="H178" i="2"/>
  <c r="I178" i="2"/>
  <c r="J178" i="2"/>
  <c r="K178" i="2"/>
  <c r="G179" i="2"/>
  <c r="H179" i="2"/>
  <c r="I179" i="2"/>
  <c r="J179" i="2"/>
  <c r="K179" i="2"/>
  <c r="G180" i="2"/>
  <c r="H180" i="2"/>
  <c r="I180" i="2"/>
  <c r="J180" i="2"/>
  <c r="K180" i="2"/>
  <c r="G181" i="2"/>
  <c r="H181" i="2"/>
  <c r="I181" i="2"/>
  <c r="J181" i="2"/>
  <c r="K181" i="2"/>
  <c r="G182" i="2"/>
  <c r="H182" i="2"/>
  <c r="I182" i="2"/>
  <c r="J182" i="2"/>
  <c r="K182" i="2"/>
  <c r="G183" i="2"/>
  <c r="H183" i="2"/>
  <c r="I183" i="2"/>
  <c r="J183" i="2"/>
  <c r="K183" i="2"/>
  <c r="G184" i="2"/>
  <c r="H184" i="2"/>
  <c r="I184" i="2"/>
  <c r="J184" i="2"/>
  <c r="K184" i="2"/>
  <c r="G185" i="2"/>
  <c r="H185" i="2"/>
  <c r="I185" i="2"/>
  <c r="J185" i="2"/>
  <c r="K185" i="2"/>
  <c r="G186" i="2"/>
  <c r="H186" i="2"/>
  <c r="I186" i="2"/>
  <c r="J186" i="2"/>
  <c r="K186" i="2"/>
  <c r="G187" i="2"/>
  <c r="H187" i="2"/>
  <c r="I187" i="2"/>
  <c r="J187" i="2"/>
  <c r="K187" i="2"/>
  <c r="G188" i="2"/>
  <c r="H188" i="2"/>
  <c r="I188" i="2"/>
  <c r="J188" i="2"/>
  <c r="K188" i="2"/>
  <c r="G189" i="2"/>
  <c r="H189" i="2"/>
  <c r="I189" i="2"/>
  <c r="J189" i="2"/>
  <c r="K189" i="2"/>
  <c r="G190" i="2"/>
  <c r="H190" i="2"/>
  <c r="I190" i="2"/>
  <c r="J190" i="2"/>
  <c r="K190" i="2"/>
  <c r="G191" i="2"/>
  <c r="H191" i="2"/>
  <c r="I191" i="2"/>
  <c r="J191" i="2"/>
  <c r="K191" i="2"/>
  <c r="G192" i="2"/>
  <c r="H192" i="2"/>
  <c r="I192" i="2"/>
  <c r="J192" i="2"/>
  <c r="K192" i="2"/>
  <c r="G193" i="2"/>
  <c r="H193" i="2"/>
  <c r="I193" i="2"/>
  <c r="J193" i="2"/>
  <c r="K193" i="2"/>
  <c r="G194" i="2"/>
  <c r="H194" i="2"/>
  <c r="I194" i="2"/>
  <c r="J194" i="2"/>
  <c r="K194" i="2"/>
  <c r="G195" i="2"/>
  <c r="H195" i="2"/>
  <c r="I195" i="2"/>
  <c r="J195" i="2"/>
  <c r="K195" i="2"/>
  <c r="G196" i="2"/>
  <c r="H196" i="2"/>
  <c r="I196" i="2"/>
  <c r="J196" i="2"/>
  <c r="K196" i="2"/>
  <c r="G197" i="2"/>
  <c r="H197" i="2"/>
  <c r="I197" i="2"/>
  <c r="J197" i="2"/>
  <c r="K197" i="2"/>
  <c r="G198" i="2"/>
  <c r="H198" i="2"/>
  <c r="I198" i="2"/>
  <c r="J198" i="2"/>
  <c r="K198" i="2"/>
  <c r="G199" i="2"/>
  <c r="H199" i="2"/>
  <c r="I199" i="2"/>
  <c r="J199" i="2"/>
  <c r="K199" i="2"/>
  <c r="G200" i="2"/>
  <c r="H200" i="2"/>
  <c r="I200" i="2"/>
  <c r="J200" i="2"/>
  <c r="K200" i="2"/>
  <c r="G201" i="2"/>
  <c r="H201" i="2"/>
  <c r="I201" i="2"/>
  <c r="J201" i="2"/>
  <c r="K201" i="2"/>
  <c r="G202" i="2"/>
  <c r="H202" i="2"/>
  <c r="I202" i="2"/>
  <c r="J202" i="2"/>
  <c r="K202" i="2"/>
  <c r="G203" i="2"/>
  <c r="H203" i="2"/>
  <c r="I203" i="2"/>
  <c r="J203" i="2"/>
  <c r="K203" i="2"/>
  <c r="G204" i="2"/>
  <c r="H204" i="2"/>
  <c r="I204" i="2"/>
  <c r="J204" i="2"/>
  <c r="K204" i="2"/>
  <c r="G205" i="2"/>
  <c r="H205" i="2"/>
  <c r="I205" i="2"/>
  <c r="J205" i="2"/>
  <c r="K205" i="2"/>
  <c r="G206" i="2"/>
  <c r="H206" i="2"/>
  <c r="I206" i="2"/>
  <c r="J206" i="2"/>
  <c r="K206" i="2"/>
  <c r="G207" i="2"/>
  <c r="H207" i="2"/>
  <c r="I207" i="2"/>
  <c r="J207" i="2"/>
  <c r="K207" i="2"/>
  <c r="G208" i="2"/>
  <c r="H208" i="2"/>
  <c r="I208" i="2"/>
  <c r="J208" i="2"/>
  <c r="K208" i="2"/>
  <c r="G209" i="2"/>
  <c r="H209" i="2"/>
  <c r="I209" i="2"/>
  <c r="J209" i="2"/>
  <c r="K209" i="2"/>
  <c r="G210" i="2"/>
  <c r="H210" i="2"/>
  <c r="I210" i="2"/>
  <c r="J210" i="2"/>
  <c r="K210" i="2"/>
  <c r="G211" i="2"/>
  <c r="H211" i="2"/>
  <c r="I211" i="2"/>
  <c r="J211" i="2"/>
  <c r="K211" i="2"/>
  <c r="G212" i="2"/>
  <c r="H212" i="2"/>
  <c r="I212" i="2"/>
  <c r="J212" i="2"/>
  <c r="K212" i="2"/>
  <c r="G213" i="2"/>
  <c r="H213" i="2"/>
  <c r="I213" i="2"/>
  <c r="J213" i="2"/>
  <c r="K213" i="2"/>
  <c r="G214" i="2"/>
  <c r="H214" i="2"/>
  <c r="I214" i="2"/>
  <c r="J214" i="2"/>
  <c r="K214" i="2"/>
  <c r="G215" i="2"/>
  <c r="H215" i="2"/>
  <c r="I215" i="2"/>
  <c r="J215" i="2"/>
  <c r="K215" i="2"/>
  <c r="G216" i="2"/>
  <c r="H216" i="2"/>
  <c r="I216" i="2"/>
  <c r="J216" i="2"/>
  <c r="K216" i="2"/>
  <c r="G217" i="2"/>
  <c r="H217" i="2"/>
  <c r="I217" i="2"/>
  <c r="J217" i="2"/>
  <c r="K217" i="2"/>
  <c r="G218" i="2"/>
  <c r="H218" i="2"/>
  <c r="I218" i="2"/>
  <c r="J218" i="2"/>
  <c r="K218" i="2"/>
  <c r="G219" i="2"/>
  <c r="H219" i="2"/>
  <c r="I219" i="2"/>
  <c r="J219" i="2"/>
  <c r="K219" i="2"/>
  <c r="G220" i="2"/>
  <c r="H220" i="2"/>
  <c r="I220" i="2"/>
  <c r="J220" i="2"/>
  <c r="K220" i="2"/>
  <c r="G221" i="2"/>
  <c r="H221" i="2"/>
  <c r="I221" i="2"/>
  <c r="J221" i="2"/>
  <c r="K221" i="2"/>
  <c r="G222" i="2"/>
  <c r="H222" i="2"/>
  <c r="I222" i="2"/>
  <c r="J222" i="2"/>
  <c r="K222" i="2"/>
  <c r="G223" i="2"/>
  <c r="H223" i="2"/>
  <c r="I223" i="2"/>
  <c r="J223" i="2"/>
  <c r="K223" i="2"/>
  <c r="G224" i="2"/>
  <c r="H224" i="2"/>
  <c r="I224" i="2"/>
  <c r="J224" i="2"/>
  <c r="K224" i="2"/>
  <c r="G225" i="2"/>
  <c r="H225" i="2"/>
  <c r="I225" i="2"/>
  <c r="J225" i="2"/>
  <c r="K225" i="2"/>
  <c r="G226" i="2"/>
  <c r="H226" i="2"/>
  <c r="I226" i="2"/>
  <c r="J226" i="2"/>
  <c r="K226" i="2"/>
  <c r="G227" i="2"/>
  <c r="H227" i="2"/>
  <c r="I227" i="2"/>
  <c r="J227" i="2"/>
  <c r="K227" i="2"/>
  <c r="G228" i="2"/>
  <c r="H228" i="2"/>
  <c r="I228" i="2"/>
  <c r="J228" i="2"/>
  <c r="K228" i="2"/>
  <c r="G229" i="2"/>
  <c r="H229" i="2"/>
  <c r="I229" i="2"/>
  <c r="J229" i="2"/>
  <c r="K229" i="2"/>
  <c r="G230" i="2"/>
  <c r="H230" i="2"/>
  <c r="I230" i="2"/>
  <c r="J230" i="2"/>
  <c r="K230" i="2"/>
  <c r="G231" i="2"/>
  <c r="H231" i="2"/>
  <c r="I231" i="2"/>
  <c r="J231" i="2"/>
  <c r="K231" i="2"/>
  <c r="G232" i="2"/>
  <c r="H232" i="2"/>
  <c r="I232" i="2"/>
  <c r="J232" i="2"/>
  <c r="K232" i="2"/>
  <c r="G233" i="2"/>
  <c r="H233" i="2"/>
  <c r="I233" i="2"/>
  <c r="J233" i="2"/>
  <c r="K233" i="2"/>
  <c r="G234" i="2"/>
  <c r="H234" i="2"/>
  <c r="I234" i="2"/>
  <c r="J234" i="2"/>
  <c r="K234" i="2"/>
  <c r="G235" i="2"/>
  <c r="H235" i="2"/>
  <c r="I235" i="2"/>
  <c r="J235" i="2"/>
  <c r="K235" i="2"/>
  <c r="G236" i="2"/>
  <c r="H236" i="2"/>
  <c r="I236" i="2"/>
  <c r="J236" i="2"/>
  <c r="K236" i="2"/>
  <c r="G237" i="2"/>
  <c r="H237" i="2"/>
  <c r="I237" i="2"/>
  <c r="J237" i="2"/>
  <c r="K237" i="2"/>
  <c r="G238" i="2"/>
  <c r="H238" i="2"/>
  <c r="I238" i="2"/>
  <c r="J238" i="2"/>
  <c r="K238" i="2"/>
  <c r="G239" i="2"/>
  <c r="H239" i="2"/>
  <c r="I239" i="2"/>
  <c r="J239" i="2"/>
  <c r="K239" i="2"/>
  <c r="G240" i="2"/>
  <c r="H240" i="2"/>
  <c r="I240" i="2"/>
  <c r="J240" i="2"/>
  <c r="K240" i="2"/>
  <c r="G241" i="2"/>
  <c r="H241" i="2"/>
  <c r="I241" i="2"/>
  <c r="J241" i="2"/>
  <c r="K241" i="2"/>
  <c r="G242" i="2"/>
  <c r="H242" i="2"/>
  <c r="I242" i="2"/>
  <c r="J242" i="2"/>
  <c r="K242" i="2"/>
  <c r="G243" i="2"/>
  <c r="H243" i="2"/>
  <c r="I243" i="2"/>
  <c r="J243" i="2"/>
  <c r="K243" i="2"/>
  <c r="G244" i="2"/>
  <c r="H244" i="2"/>
  <c r="I244" i="2"/>
  <c r="J244" i="2"/>
  <c r="K244" i="2"/>
  <c r="G245" i="2"/>
  <c r="H245" i="2"/>
  <c r="I245" i="2"/>
  <c r="J245" i="2"/>
  <c r="K245" i="2"/>
  <c r="G246" i="2"/>
  <c r="H246" i="2"/>
  <c r="I246" i="2"/>
  <c r="J246" i="2"/>
  <c r="K246" i="2"/>
  <c r="G247" i="2"/>
  <c r="H247" i="2"/>
  <c r="I247" i="2"/>
  <c r="J247" i="2"/>
  <c r="K247" i="2"/>
  <c r="G248" i="2"/>
  <c r="H248" i="2"/>
  <c r="I248" i="2"/>
  <c r="J248" i="2"/>
  <c r="K248" i="2"/>
  <c r="G249" i="2"/>
  <c r="H249" i="2"/>
  <c r="I249" i="2"/>
  <c r="J249" i="2"/>
  <c r="K249" i="2"/>
  <c r="G250" i="2"/>
  <c r="H250" i="2"/>
  <c r="I250" i="2"/>
  <c r="J250" i="2"/>
  <c r="K250" i="2"/>
  <c r="G251" i="2"/>
  <c r="H251" i="2"/>
  <c r="I251" i="2"/>
  <c r="J251" i="2"/>
  <c r="K251" i="2"/>
  <c r="G252" i="2"/>
  <c r="H252" i="2"/>
  <c r="I252" i="2"/>
  <c r="J252" i="2"/>
  <c r="K252" i="2"/>
  <c r="G253" i="2"/>
  <c r="H253" i="2"/>
  <c r="I253" i="2"/>
  <c r="J253" i="2"/>
  <c r="K253" i="2"/>
  <c r="G254" i="2"/>
  <c r="H254" i="2"/>
  <c r="I254" i="2"/>
  <c r="J254" i="2"/>
  <c r="K254" i="2"/>
  <c r="G255" i="2"/>
  <c r="H255" i="2"/>
  <c r="I255" i="2"/>
  <c r="J255" i="2"/>
  <c r="K255" i="2"/>
  <c r="G256" i="2"/>
  <c r="H256" i="2"/>
  <c r="I256" i="2"/>
  <c r="J256" i="2"/>
  <c r="K256" i="2"/>
  <c r="G257" i="2"/>
  <c r="H257" i="2"/>
  <c r="I257" i="2"/>
  <c r="J257" i="2"/>
  <c r="K257" i="2"/>
  <c r="G258" i="2"/>
  <c r="H258" i="2"/>
  <c r="I258" i="2"/>
  <c r="J258" i="2"/>
  <c r="K258" i="2"/>
  <c r="G259" i="2"/>
  <c r="H259" i="2"/>
  <c r="I259" i="2"/>
  <c r="J259" i="2"/>
  <c r="K259" i="2"/>
  <c r="G260" i="2"/>
  <c r="H260" i="2"/>
  <c r="I260" i="2"/>
  <c r="J260" i="2"/>
  <c r="K260" i="2"/>
  <c r="G261" i="2"/>
  <c r="H261" i="2"/>
  <c r="I261" i="2"/>
  <c r="J261" i="2"/>
  <c r="K261" i="2"/>
  <c r="G262" i="2"/>
  <c r="H262" i="2"/>
  <c r="I262" i="2"/>
  <c r="J262" i="2"/>
  <c r="K262" i="2"/>
  <c r="G263" i="2"/>
  <c r="H263" i="2"/>
  <c r="I263" i="2"/>
  <c r="J263" i="2"/>
  <c r="K263" i="2"/>
  <c r="G264" i="2"/>
  <c r="H264" i="2"/>
  <c r="I264" i="2"/>
  <c r="J264" i="2"/>
  <c r="K264" i="2"/>
  <c r="G265" i="2"/>
  <c r="H265" i="2"/>
  <c r="I265" i="2"/>
  <c r="J265" i="2"/>
  <c r="K265" i="2"/>
  <c r="G266" i="2"/>
  <c r="H266" i="2"/>
  <c r="I266" i="2"/>
  <c r="J266" i="2"/>
  <c r="K266" i="2"/>
  <c r="G267" i="2"/>
  <c r="H267" i="2"/>
  <c r="I267" i="2"/>
  <c r="J267" i="2"/>
  <c r="K267" i="2"/>
  <c r="G268" i="2"/>
  <c r="H268" i="2"/>
  <c r="I268" i="2"/>
  <c r="J268" i="2"/>
  <c r="K268" i="2"/>
  <c r="G269" i="2"/>
  <c r="H269" i="2"/>
  <c r="I269" i="2"/>
  <c r="J269" i="2"/>
  <c r="K269" i="2"/>
  <c r="G270" i="2"/>
  <c r="H270" i="2"/>
  <c r="I270" i="2"/>
  <c r="J270" i="2"/>
  <c r="K270" i="2"/>
  <c r="G271" i="2"/>
  <c r="H271" i="2"/>
  <c r="I271" i="2"/>
  <c r="J271" i="2"/>
  <c r="K271" i="2"/>
  <c r="G272" i="2"/>
  <c r="H272" i="2"/>
  <c r="I272" i="2"/>
  <c r="J272" i="2"/>
  <c r="K272" i="2"/>
  <c r="G273" i="2"/>
  <c r="H273" i="2"/>
  <c r="I273" i="2"/>
  <c r="J273" i="2"/>
  <c r="K273" i="2"/>
  <c r="G274" i="2"/>
  <c r="H274" i="2"/>
  <c r="I274" i="2"/>
  <c r="J274" i="2"/>
  <c r="K274" i="2"/>
  <c r="G275" i="2"/>
  <c r="H275" i="2"/>
  <c r="I275" i="2"/>
  <c r="J275" i="2"/>
  <c r="K275" i="2"/>
  <c r="G276" i="2"/>
  <c r="H276" i="2"/>
  <c r="I276" i="2"/>
  <c r="J276" i="2"/>
  <c r="K276" i="2"/>
  <c r="G277" i="2"/>
  <c r="H277" i="2"/>
  <c r="I277" i="2"/>
  <c r="J277" i="2"/>
  <c r="K277" i="2"/>
  <c r="G278" i="2"/>
  <c r="H278" i="2"/>
  <c r="I278" i="2"/>
  <c r="J278" i="2"/>
  <c r="K278" i="2"/>
  <c r="G279" i="2"/>
  <c r="H279" i="2"/>
  <c r="I279" i="2"/>
  <c r="J279" i="2"/>
  <c r="K279" i="2"/>
  <c r="G280" i="2"/>
  <c r="H280" i="2"/>
  <c r="I280" i="2"/>
  <c r="J280" i="2"/>
  <c r="K280" i="2"/>
  <c r="G281" i="2"/>
  <c r="H281" i="2"/>
  <c r="I281" i="2"/>
  <c r="J281" i="2"/>
  <c r="K281" i="2"/>
  <c r="G282" i="2"/>
  <c r="H282" i="2"/>
  <c r="I282" i="2"/>
  <c r="J282" i="2"/>
  <c r="K282" i="2"/>
  <c r="G283" i="2"/>
  <c r="H283" i="2"/>
  <c r="I283" i="2"/>
  <c r="J283" i="2"/>
  <c r="K283" i="2"/>
  <c r="G284" i="2"/>
  <c r="H284" i="2"/>
  <c r="I284" i="2"/>
  <c r="J284" i="2"/>
  <c r="K284" i="2"/>
  <c r="G285" i="2"/>
  <c r="H285" i="2"/>
  <c r="I285" i="2"/>
  <c r="J285" i="2"/>
  <c r="K285" i="2"/>
  <c r="G286" i="2"/>
  <c r="H286" i="2"/>
  <c r="I286" i="2"/>
  <c r="J286" i="2"/>
  <c r="K286" i="2"/>
  <c r="G287" i="2"/>
  <c r="H287" i="2"/>
  <c r="I287" i="2"/>
  <c r="J287" i="2"/>
  <c r="K287" i="2"/>
  <c r="G288" i="2"/>
  <c r="H288" i="2"/>
  <c r="I288" i="2"/>
  <c r="J288" i="2"/>
  <c r="K288" i="2"/>
  <c r="G289" i="2"/>
  <c r="H289" i="2"/>
  <c r="I289" i="2"/>
  <c r="J289" i="2"/>
  <c r="K289" i="2"/>
  <c r="G290" i="2"/>
  <c r="H290" i="2"/>
  <c r="I290" i="2"/>
  <c r="J290" i="2"/>
  <c r="K290" i="2"/>
  <c r="G291" i="2"/>
  <c r="H291" i="2"/>
  <c r="I291" i="2"/>
  <c r="J291" i="2"/>
  <c r="K291" i="2"/>
  <c r="G292" i="2"/>
  <c r="H292" i="2"/>
  <c r="I292" i="2"/>
  <c r="J292" i="2"/>
  <c r="K292" i="2"/>
  <c r="G293" i="2"/>
  <c r="H293" i="2"/>
  <c r="I293" i="2"/>
  <c r="J293" i="2"/>
  <c r="K293" i="2"/>
  <c r="G294" i="2"/>
  <c r="H294" i="2"/>
  <c r="I294" i="2"/>
  <c r="J294" i="2"/>
  <c r="K294" i="2"/>
  <c r="G295" i="2"/>
  <c r="H295" i="2"/>
  <c r="I295" i="2"/>
  <c r="J295" i="2"/>
  <c r="K295" i="2"/>
  <c r="G296" i="2"/>
  <c r="H296" i="2"/>
  <c r="I296" i="2"/>
  <c r="J296" i="2"/>
  <c r="K296" i="2"/>
  <c r="G297" i="2"/>
  <c r="H297" i="2"/>
  <c r="I297" i="2"/>
  <c r="J297" i="2"/>
  <c r="K297" i="2"/>
  <c r="G298" i="2"/>
  <c r="H298" i="2"/>
  <c r="I298" i="2"/>
  <c r="J298" i="2"/>
  <c r="K298" i="2"/>
  <c r="G299" i="2"/>
  <c r="H299" i="2"/>
  <c r="I299" i="2"/>
  <c r="J299" i="2"/>
  <c r="K299" i="2"/>
  <c r="G300" i="2"/>
  <c r="H300" i="2"/>
  <c r="I300" i="2"/>
  <c r="J300" i="2"/>
  <c r="K300" i="2"/>
  <c r="G301" i="2"/>
  <c r="H301" i="2"/>
  <c r="I301" i="2"/>
  <c r="J301" i="2"/>
  <c r="K301" i="2"/>
  <c r="G302" i="2"/>
  <c r="H302" i="2"/>
  <c r="I302" i="2"/>
  <c r="J302" i="2"/>
  <c r="K302" i="2"/>
  <c r="G303" i="2"/>
  <c r="H303" i="2"/>
  <c r="I303" i="2"/>
  <c r="J303" i="2"/>
  <c r="K303" i="2"/>
  <c r="G304" i="2"/>
  <c r="H304" i="2"/>
  <c r="I304" i="2"/>
  <c r="J304" i="2"/>
  <c r="K304" i="2"/>
  <c r="G305" i="2"/>
  <c r="H305" i="2"/>
  <c r="I305" i="2"/>
  <c r="J305" i="2"/>
  <c r="K305" i="2"/>
  <c r="G306" i="2"/>
  <c r="H306" i="2"/>
  <c r="I306" i="2"/>
  <c r="J306" i="2"/>
  <c r="K306" i="2"/>
  <c r="G307" i="2"/>
  <c r="H307" i="2"/>
  <c r="I307" i="2"/>
  <c r="J307" i="2"/>
  <c r="K307" i="2"/>
  <c r="G308" i="2"/>
  <c r="H308" i="2"/>
  <c r="I308" i="2"/>
  <c r="J308" i="2"/>
  <c r="K308" i="2"/>
  <c r="G309" i="2"/>
  <c r="H309" i="2"/>
  <c r="I309" i="2"/>
  <c r="J309" i="2"/>
  <c r="K309" i="2"/>
  <c r="G310" i="2"/>
  <c r="H310" i="2"/>
  <c r="I310" i="2"/>
  <c r="J310" i="2"/>
  <c r="K310" i="2"/>
  <c r="G311" i="2"/>
  <c r="H311" i="2"/>
  <c r="I311" i="2"/>
  <c r="J311" i="2"/>
  <c r="K311" i="2"/>
  <c r="G312" i="2"/>
  <c r="H312" i="2"/>
  <c r="I312" i="2"/>
  <c r="J312" i="2"/>
  <c r="K312" i="2"/>
  <c r="G313" i="2"/>
  <c r="H313" i="2"/>
  <c r="I313" i="2"/>
  <c r="J313" i="2"/>
  <c r="K313" i="2"/>
  <c r="G314" i="2"/>
  <c r="H314" i="2"/>
  <c r="I314" i="2"/>
  <c r="J314" i="2"/>
  <c r="K314" i="2"/>
  <c r="G315" i="2"/>
  <c r="H315" i="2"/>
  <c r="I315" i="2"/>
  <c r="J315" i="2"/>
  <c r="K315" i="2"/>
  <c r="G316" i="2"/>
  <c r="H316" i="2"/>
  <c r="I316" i="2"/>
  <c r="J316" i="2"/>
  <c r="K316" i="2"/>
  <c r="G317" i="2"/>
  <c r="H317" i="2"/>
  <c r="I317" i="2"/>
  <c r="J317" i="2"/>
  <c r="K317" i="2"/>
  <c r="G318" i="2"/>
  <c r="H318" i="2"/>
  <c r="I318" i="2"/>
  <c r="J318" i="2"/>
  <c r="K318" i="2"/>
  <c r="G319" i="2"/>
  <c r="H319" i="2"/>
  <c r="I319" i="2"/>
  <c r="J319" i="2"/>
  <c r="K319" i="2"/>
  <c r="G320" i="2"/>
  <c r="H320" i="2"/>
  <c r="I320" i="2"/>
  <c r="J320" i="2"/>
  <c r="K320" i="2"/>
  <c r="G321" i="2"/>
  <c r="H321" i="2"/>
  <c r="I321" i="2"/>
  <c r="J321" i="2"/>
  <c r="K321" i="2"/>
  <c r="G322" i="2"/>
  <c r="H322" i="2"/>
  <c r="I322" i="2"/>
  <c r="J322" i="2"/>
  <c r="K322" i="2"/>
  <c r="G323" i="2"/>
  <c r="H323" i="2"/>
  <c r="I323" i="2"/>
  <c r="J323" i="2"/>
  <c r="K323" i="2"/>
  <c r="G324" i="2"/>
  <c r="H324" i="2"/>
  <c r="I324" i="2"/>
  <c r="J324" i="2"/>
  <c r="K324" i="2"/>
  <c r="G325" i="2"/>
  <c r="H325" i="2"/>
  <c r="I325" i="2"/>
  <c r="J325" i="2"/>
  <c r="K325" i="2"/>
  <c r="G326" i="2"/>
  <c r="H326" i="2"/>
  <c r="I326" i="2"/>
  <c r="J326" i="2"/>
  <c r="K326" i="2"/>
  <c r="G327" i="2"/>
  <c r="H327" i="2"/>
  <c r="I327" i="2"/>
  <c r="J327" i="2"/>
  <c r="K327" i="2"/>
  <c r="G328" i="2"/>
  <c r="H328" i="2"/>
  <c r="I328" i="2"/>
  <c r="J328" i="2"/>
  <c r="K328" i="2"/>
  <c r="G329" i="2"/>
  <c r="H329" i="2"/>
  <c r="I329" i="2"/>
  <c r="J329" i="2"/>
  <c r="K329" i="2"/>
  <c r="G330" i="2"/>
  <c r="H330" i="2"/>
  <c r="I330" i="2"/>
  <c r="J330" i="2"/>
  <c r="K330" i="2"/>
  <c r="G331" i="2"/>
  <c r="H331" i="2"/>
  <c r="I331" i="2"/>
  <c r="J331" i="2"/>
  <c r="K331" i="2"/>
  <c r="G332" i="2"/>
  <c r="H332" i="2"/>
  <c r="I332" i="2"/>
  <c r="J332" i="2"/>
  <c r="K332" i="2"/>
  <c r="G333" i="2"/>
  <c r="H333" i="2"/>
  <c r="I333" i="2"/>
  <c r="J333" i="2"/>
  <c r="K333" i="2"/>
  <c r="G334" i="2"/>
  <c r="H334" i="2"/>
  <c r="I334" i="2"/>
  <c r="J334" i="2"/>
  <c r="K334" i="2"/>
  <c r="G335" i="2"/>
  <c r="H335" i="2"/>
  <c r="I335" i="2"/>
  <c r="J335" i="2"/>
  <c r="K335" i="2"/>
  <c r="G336" i="2"/>
  <c r="H336" i="2"/>
  <c r="I336" i="2"/>
  <c r="J336" i="2"/>
  <c r="K336" i="2"/>
  <c r="G337" i="2"/>
  <c r="H337" i="2"/>
  <c r="I337" i="2"/>
  <c r="J337" i="2"/>
  <c r="K337" i="2"/>
  <c r="G338" i="2"/>
  <c r="H338" i="2"/>
  <c r="I338" i="2"/>
  <c r="J338" i="2"/>
  <c r="K338" i="2"/>
  <c r="G339" i="2"/>
  <c r="H339" i="2"/>
  <c r="I339" i="2"/>
  <c r="J339" i="2"/>
  <c r="K339" i="2"/>
  <c r="G340" i="2"/>
  <c r="H340" i="2"/>
  <c r="I340" i="2"/>
  <c r="J340" i="2"/>
  <c r="K340" i="2"/>
  <c r="G341" i="2"/>
  <c r="H341" i="2"/>
  <c r="I341" i="2"/>
  <c r="J341" i="2"/>
  <c r="K341" i="2"/>
  <c r="G342" i="2"/>
  <c r="H342" i="2"/>
  <c r="I342" i="2"/>
  <c r="J342" i="2"/>
  <c r="K342" i="2"/>
  <c r="G343" i="2"/>
  <c r="H343" i="2"/>
  <c r="I343" i="2"/>
  <c r="J343" i="2"/>
  <c r="K343" i="2"/>
  <c r="G344" i="2"/>
  <c r="H344" i="2"/>
  <c r="I344" i="2"/>
  <c r="J344" i="2"/>
  <c r="K344" i="2"/>
  <c r="G345" i="2"/>
  <c r="H345" i="2"/>
  <c r="I345" i="2"/>
  <c r="J345" i="2"/>
  <c r="K345" i="2"/>
  <c r="G346" i="2"/>
  <c r="H346" i="2"/>
  <c r="I346" i="2"/>
  <c r="J346" i="2"/>
  <c r="K346" i="2"/>
  <c r="G347" i="2"/>
  <c r="H347" i="2"/>
  <c r="I347" i="2"/>
  <c r="J347" i="2"/>
  <c r="K347" i="2"/>
  <c r="G348" i="2"/>
  <c r="H348" i="2"/>
  <c r="I348" i="2"/>
  <c r="J348" i="2"/>
  <c r="K348" i="2"/>
  <c r="G349" i="2"/>
  <c r="H349" i="2"/>
  <c r="I349" i="2"/>
  <c r="J349" i="2"/>
  <c r="K349" i="2"/>
  <c r="G350" i="2"/>
  <c r="H350" i="2"/>
  <c r="I350" i="2"/>
  <c r="J350" i="2"/>
  <c r="K350" i="2"/>
  <c r="G351" i="2"/>
  <c r="H351" i="2"/>
  <c r="I351" i="2"/>
  <c r="J351" i="2"/>
  <c r="K351" i="2"/>
  <c r="G352" i="2"/>
  <c r="H352" i="2"/>
  <c r="I352" i="2"/>
  <c r="J352" i="2"/>
  <c r="K352" i="2"/>
  <c r="G353" i="2"/>
  <c r="H353" i="2"/>
  <c r="I353" i="2"/>
  <c r="J353" i="2"/>
  <c r="K353" i="2"/>
  <c r="G354" i="2"/>
  <c r="H354" i="2"/>
  <c r="I354" i="2"/>
  <c r="J354" i="2"/>
  <c r="K354" i="2"/>
  <c r="G355" i="2"/>
  <c r="H355" i="2"/>
  <c r="I355" i="2"/>
  <c r="J355" i="2"/>
  <c r="K355" i="2"/>
  <c r="G356" i="2"/>
  <c r="H356" i="2"/>
  <c r="I356" i="2"/>
  <c r="J356" i="2"/>
  <c r="K356" i="2"/>
  <c r="G357" i="2"/>
  <c r="H357" i="2"/>
  <c r="I357" i="2"/>
  <c r="J357" i="2"/>
  <c r="K357" i="2"/>
  <c r="G358" i="2"/>
  <c r="H358" i="2"/>
  <c r="I358" i="2"/>
  <c r="J358" i="2"/>
  <c r="K358" i="2"/>
  <c r="G359" i="2"/>
  <c r="H359" i="2"/>
  <c r="I359" i="2"/>
  <c r="J359" i="2"/>
  <c r="K359" i="2"/>
  <c r="G360" i="2"/>
  <c r="H360" i="2"/>
  <c r="I360" i="2"/>
  <c r="J360" i="2"/>
  <c r="K360" i="2"/>
  <c r="G361" i="2"/>
  <c r="H361" i="2"/>
  <c r="I361" i="2"/>
  <c r="J361" i="2"/>
  <c r="K361" i="2"/>
  <c r="G362" i="2"/>
  <c r="H362" i="2"/>
  <c r="I362" i="2"/>
  <c r="J362" i="2"/>
  <c r="K362" i="2"/>
  <c r="G363" i="2"/>
  <c r="H363" i="2"/>
  <c r="I363" i="2"/>
  <c r="J363" i="2"/>
  <c r="K363" i="2"/>
  <c r="G364" i="2"/>
  <c r="H364" i="2"/>
  <c r="I364" i="2"/>
  <c r="J364" i="2"/>
  <c r="K364" i="2"/>
  <c r="G365" i="2"/>
  <c r="H365" i="2"/>
  <c r="I365" i="2"/>
  <c r="J365" i="2"/>
  <c r="K365" i="2"/>
  <c r="G366" i="2"/>
  <c r="H366" i="2"/>
  <c r="I366" i="2"/>
  <c r="J366" i="2"/>
  <c r="K366" i="2"/>
  <c r="G367" i="2"/>
  <c r="H367" i="2"/>
  <c r="I367" i="2"/>
  <c r="J367" i="2"/>
  <c r="K367" i="2"/>
  <c r="G368" i="2"/>
  <c r="H368" i="2"/>
  <c r="I368" i="2"/>
  <c r="J368" i="2"/>
  <c r="K368" i="2"/>
  <c r="G369" i="2"/>
  <c r="H369" i="2"/>
  <c r="I369" i="2"/>
  <c r="J369" i="2"/>
  <c r="K369" i="2"/>
  <c r="G370" i="2"/>
  <c r="H370" i="2"/>
  <c r="I370" i="2"/>
  <c r="J370" i="2"/>
  <c r="K370" i="2"/>
  <c r="G371" i="2"/>
  <c r="H371" i="2"/>
  <c r="I371" i="2"/>
  <c r="J371" i="2"/>
  <c r="K371" i="2"/>
  <c r="G372" i="2"/>
  <c r="H372" i="2"/>
  <c r="I372" i="2"/>
  <c r="J372" i="2"/>
  <c r="K372" i="2"/>
  <c r="G373" i="2"/>
  <c r="H373" i="2"/>
  <c r="I373" i="2"/>
  <c r="J373" i="2"/>
  <c r="K373" i="2"/>
  <c r="G374" i="2"/>
  <c r="H374" i="2"/>
  <c r="I374" i="2"/>
  <c r="J374" i="2"/>
  <c r="K374" i="2"/>
  <c r="G375" i="2"/>
  <c r="H375" i="2"/>
  <c r="I375" i="2"/>
  <c r="J375" i="2"/>
  <c r="K375" i="2"/>
  <c r="G376" i="2"/>
  <c r="H376" i="2"/>
  <c r="I376" i="2"/>
  <c r="J376" i="2"/>
  <c r="K376" i="2"/>
  <c r="G377" i="2"/>
  <c r="H377" i="2"/>
  <c r="I377" i="2"/>
  <c r="J377" i="2"/>
  <c r="K377" i="2"/>
  <c r="G378" i="2"/>
  <c r="H378" i="2"/>
  <c r="I378" i="2"/>
  <c r="J378" i="2"/>
  <c r="K378" i="2"/>
  <c r="G379" i="2"/>
  <c r="H379" i="2"/>
  <c r="I379" i="2"/>
  <c r="J379" i="2"/>
  <c r="K379" i="2"/>
  <c r="G380" i="2"/>
  <c r="H380" i="2"/>
  <c r="I380" i="2"/>
  <c r="J380" i="2"/>
  <c r="K380" i="2"/>
  <c r="G381" i="2"/>
  <c r="H381" i="2"/>
  <c r="I381" i="2"/>
  <c r="J381" i="2"/>
  <c r="K381" i="2"/>
  <c r="G382" i="2"/>
  <c r="H382" i="2"/>
  <c r="I382" i="2"/>
  <c r="J382" i="2"/>
  <c r="K382" i="2"/>
  <c r="G383" i="2"/>
  <c r="H383" i="2"/>
  <c r="I383" i="2"/>
  <c r="J383" i="2"/>
  <c r="K383" i="2"/>
  <c r="G384" i="2"/>
  <c r="H384" i="2"/>
  <c r="I384" i="2"/>
  <c r="J384" i="2"/>
  <c r="K384" i="2"/>
  <c r="G385" i="2"/>
  <c r="H385" i="2"/>
  <c r="I385" i="2"/>
  <c r="J385" i="2"/>
  <c r="K385" i="2"/>
  <c r="G386" i="2"/>
  <c r="H386" i="2"/>
  <c r="I386" i="2"/>
  <c r="J386" i="2"/>
  <c r="K386" i="2"/>
  <c r="G387" i="2"/>
  <c r="H387" i="2"/>
  <c r="I387" i="2"/>
  <c r="J387" i="2"/>
  <c r="K387" i="2"/>
  <c r="G388" i="2"/>
  <c r="H388" i="2"/>
  <c r="I388" i="2"/>
  <c r="J388" i="2"/>
  <c r="K388" i="2"/>
  <c r="G389" i="2"/>
  <c r="H389" i="2"/>
  <c r="I389" i="2"/>
  <c r="J389" i="2"/>
  <c r="K389" i="2"/>
  <c r="G390" i="2"/>
  <c r="H390" i="2"/>
  <c r="I390" i="2"/>
  <c r="J390" i="2"/>
  <c r="K390" i="2"/>
  <c r="G391" i="2"/>
  <c r="H391" i="2"/>
  <c r="I391" i="2"/>
  <c r="J391" i="2"/>
  <c r="K391" i="2"/>
  <c r="G392" i="2"/>
  <c r="H392" i="2"/>
  <c r="I392" i="2"/>
  <c r="J392" i="2"/>
  <c r="K392" i="2"/>
  <c r="G393" i="2"/>
  <c r="H393" i="2"/>
  <c r="I393" i="2"/>
  <c r="J393" i="2"/>
  <c r="K393" i="2"/>
  <c r="G394" i="2"/>
  <c r="H394" i="2"/>
  <c r="I394" i="2"/>
  <c r="J394" i="2"/>
  <c r="K394" i="2"/>
  <c r="G395" i="2"/>
  <c r="H395" i="2"/>
  <c r="I395" i="2"/>
  <c r="J395" i="2"/>
  <c r="K395" i="2"/>
  <c r="G396" i="2"/>
  <c r="H396" i="2"/>
  <c r="I396" i="2"/>
  <c r="J396" i="2"/>
  <c r="K396" i="2"/>
  <c r="G397" i="2"/>
  <c r="H397" i="2"/>
  <c r="I397" i="2"/>
  <c r="J397" i="2"/>
  <c r="K397" i="2"/>
  <c r="G398" i="2"/>
  <c r="H398" i="2"/>
  <c r="I398" i="2"/>
  <c r="J398" i="2"/>
  <c r="K398" i="2"/>
  <c r="G399" i="2"/>
  <c r="H399" i="2"/>
  <c r="I399" i="2"/>
  <c r="J399" i="2"/>
  <c r="K399" i="2"/>
  <c r="G400" i="2"/>
  <c r="H400" i="2"/>
  <c r="I400" i="2"/>
  <c r="J400" i="2"/>
  <c r="K400" i="2"/>
  <c r="G401" i="2"/>
  <c r="H401" i="2"/>
  <c r="I401" i="2"/>
  <c r="J401" i="2"/>
  <c r="K401" i="2"/>
  <c r="G402" i="2"/>
  <c r="H402" i="2"/>
  <c r="I402" i="2"/>
  <c r="J402" i="2"/>
  <c r="K402" i="2"/>
  <c r="G403" i="2"/>
  <c r="H403" i="2"/>
  <c r="I403" i="2"/>
  <c r="J403" i="2"/>
  <c r="K403" i="2"/>
  <c r="G404" i="2"/>
  <c r="H404" i="2"/>
  <c r="I404" i="2"/>
  <c r="J404" i="2"/>
  <c r="K404" i="2"/>
  <c r="G405" i="2"/>
  <c r="H405" i="2"/>
  <c r="I405" i="2"/>
  <c r="J405" i="2"/>
  <c r="K405" i="2"/>
  <c r="G406" i="2"/>
  <c r="H406" i="2"/>
  <c r="I406" i="2"/>
  <c r="J406" i="2"/>
  <c r="K406" i="2"/>
  <c r="G407" i="2"/>
  <c r="H407" i="2"/>
  <c r="I407" i="2"/>
  <c r="J407" i="2"/>
  <c r="K407" i="2"/>
  <c r="G408" i="2"/>
  <c r="H408" i="2"/>
  <c r="I408" i="2"/>
  <c r="J408" i="2"/>
  <c r="K408" i="2"/>
  <c r="G409" i="2"/>
  <c r="H409" i="2"/>
  <c r="I409" i="2"/>
  <c r="J409" i="2"/>
  <c r="K409" i="2"/>
  <c r="G410" i="2"/>
  <c r="H410" i="2"/>
  <c r="I410" i="2"/>
  <c r="J410" i="2"/>
  <c r="K410" i="2"/>
  <c r="G411" i="2"/>
  <c r="H411" i="2"/>
  <c r="I411" i="2"/>
  <c r="J411" i="2"/>
  <c r="K411" i="2"/>
  <c r="G412" i="2"/>
  <c r="H412" i="2"/>
  <c r="I412" i="2"/>
  <c r="J412" i="2"/>
  <c r="K412" i="2"/>
  <c r="G413" i="2"/>
  <c r="H413" i="2"/>
  <c r="I413" i="2"/>
  <c r="J413" i="2"/>
  <c r="K413" i="2"/>
  <c r="G414" i="2"/>
  <c r="H414" i="2"/>
  <c r="I414" i="2"/>
  <c r="J414" i="2"/>
  <c r="K414" i="2"/>
  <c r="G415" i="2"/>
  <c r="H415" i="2"/>
  <c r="I415" i="2"/>
  <c r="J415" i="2"/>
  <c r="K415" i="2"/>
  <c r="G416" i="2"/>
  <c r="H416" i="2"/>
  <c r="I416" i="2"/>
  <c r="J416" i="2"/>
  <c r="K416" i="2"/>
  <c r="G417" i="2"/>
  <c r="H417" i="2"/>
  <c r="I417" i="2"/>
  <c r="J417" i="2"/>
  <c r="K417" i="2"/>
  <c r="G418" i="2"/>
  <c r="H418" i="2"/>
  <c r="I418" i="2"/>
  <c r="J418" i="2"/>
  <c r="K418" i="2"/>
  <c r="G419" i="2"/>
  <c r="H419" i="2"/>
  <c r="I419" i="2"/>
  <c r="J419" i="2"/>
  <c r="K419" i="2"/>
  <c r="G420" i="2"/>
  <c r="H420" i="2"/>
  <c r="I420" i="2"/>
  <c r="J420" i="2"/>
  <c r="K420" i="2"/>
  <c r="G421" i="2"/>
  <c r="H421" i="2"/>
  <c r="I421" i="2"/>
  <c r="J421" i="2"/>
  <c r="K421" i="2"/>
  <c r="G422" i="2"/>
  <c r="H422" i="2"/>
  <c r="I422" i="2"/>
  <c r="J422" i="2"/>
  <c r="K422" i="2"/>
  <c r="G423" i="2"/>
  <c r="H423" i="2"/>
  <c r="I423" i="2"/>
  <c r="J423" i="2"/>
  <c r="K423" i="2"/>
  <c r="G424" i="2"/>
  <c r="H424" i="2"/>
  <c r="I424" i="2"/>
  <c r="J424" i="2"/>
  <c r="K424" i="2"/>
  <c r="G425" i="2"/>
  <c r="H425" i="2"/>
  <c r="I425" i="2"/>
  <c r="J425" i="2"/>
  <c r="K425" i="2"/>
  <c r="G426" i="2"/>
  <c r="H426" i="2"/>
  <c r="I426" i="2"/>
  <c r="J426" i="2"/>
  <c r="K426" i="2"/>
  <c r="G427" i="2"/>
  <c r="H427" i="2"/>
  <c r="I427" i="2"/>
  <c r="J427" i="2"/>
  <c r="K427" i="2"/>
  <c r="G428" i="2"/>
  <c r="H428" i="2"/>
  <c r="I428" i="2"/>
  <c r="J428" i="2"/>
  <c r="K428" i="2"/>
  <c r="G429" i="2"/>
  <c r="H429" i="2"/>
  <c r="I429" i="2"/>
  <c r="J429" i="2"/>
  <c r="K429" i="2"/>
  <c r="G430" i="2"/>
  <c r="H430" i="2"/>
  <c r="I430" i="2"/>
  <c r="J430" i="2"/>
  <c r="K430" i="2"/>
  <c r="G431" i="2"/>
  <c r="H431" i="2"/>
  <c r="I431" i="2"/>
  <c r="J431" i="2"/>
  <c r="K431" i="2"/>
  <c r="G432" i="2"/>
  <c r="H432" i="2"/>
  <c r="I432" i="2"/>
  <c r="J432" i="2"/>
  <c r="K432" i="2"/>
  <c r="G433" i="2"/>
  <c r="H433" i="2"/>
  <c r="I433" i="2"/>
  <c r="J433" i="2"/>
  <c r="K433" i="2"/>
  <c r="G434" i="2"/>
  <c r="H434" i="2"/>
  <c r="I434" i="2"/>
  <c r="J434" i="2"/>
  <c r="K434" i="2"/>
  <c r="G435" i="2"/>
  <c r="H435" i="2"/>
  <c r="I435" i="2"/>
  <c r="J435" i="2"/>
  <c r="K435" i="2"/>
  <c r="G436" i="2"/>
  <c r="H436" i="2"/>
  <c r="I436" i="2"/>
  <c r="J436" i="2"/>
  <c r="K436" i="2"/>
  <c r="G437" i="2"/>
  <c r="H437" i="2"/>
  <c r="I437" i="2"/>
  <c r="J437" i="2"/>
  <c r="K437" i="2"/>
  <c r="G438" i="2"/>
  <c r="H438" i="2"/>
  <c r="I438" i="2"/>
  <c r="J438" i="2"/>
  <c r="K438" i="2"/>
  <c r="G439" i="2"/>
  <c r="H439" i="2"/>
  <c r="I439" i="2"/>
  <c r="J439" i="2"/>
  <c r="K439" i="2"/>
  <c r="G440" i="2"/>
  <c r="H440" i="2"/>
  <c r="I440" i="2"/>
  <c r="J440" i="2"/>
  <c r="K440" i="2"/>
  <c r="G441" i="2"/>
  <c r="H441" i="2"/>
  <c r="I441" i="2"/>
  <c r="J441" i="2"/>
  <c r="K441" i="2"/>
  <c r="G442" i="2"/>
  <c r="H442" i="2"/>
  <c r="I442" i="2"/>
  <c r="J442" i="2"/>
  <c r="K442" i="2"/>
  <c r="G443" i="2"/>
  <c r="H443" i="2"/>
  <c r="I443" i="2"/>
  <c r="J443" i="2"/>
  <c r="K443" i="2"/>
  <c r="G444" i="2"/>
  <c r="H444" i="2"/>
  <c r="I444" i="2"/>
  <c r="J444" i="2"/>
  <c r="K444" i="2"/>
  <c r="G445" i="2"/>
  <c r="H445" i="2"/>
  <c r="I445" i="2"/>
  <c r="J445" i="2"/>
  <c r="K445" i="2"/>
  <c r="G446" i="2"/>
  <c r="H446" i="2"/>
  <c r="I446" i="2"/>
  <c r="J446" i="2"/>
  <c r="K446" i="2"/>
  <c r="G447" i="2"/>
  <c r="H447" i="2"/>
  <c r="I447" i="2"/>
  <c r="J447" i="2"/>
  <c r="K447" i="2"/>
  <c r="G448" i="2"/>
  <c r="H448" i="2"/>
  <c r="I448" i="2"/>
  <c r="J448" i="2"/>
  <c r="K448" i="2"/>
  <c r="G449" i="2"/>
  <c r="H449" i="2"/>
  <c r="I449" i="2"/>
  <c r="J449" i="2"/>
  <c r="K449" i="2"/>
  <c r="G450" i="2"/>
  <c r="H450" i="2"/>
  <c r="I450" i="2"/>
  <c r="J450" i="2"/>
  <c r="K450" i="2"/>
  <c r="G451" i="2"/>
  <c r="H451" i="2"/>
  <c r="I451" i="2"/>
  <c r="J451" i="2"/>
  <c r="K451" i="2"/>
  <c r="G452" i="2"/>
  <c r="H452" i="2"/>
  <c r="I452" i="2"/>
  <c r="J452" i="2"/>
  <c r="K452" i="2"/>
  <c r="G453" i="2"/>
  <c r="H453" i="2"/>
  <c r="I453" i="2"/>
  <c r="J453" i="2"/>
  <c r="K453" i="2"/>
  <c r="O3" i="2"/>
  <c r="D7" i="2"/>
  <c r="Q3" i="2"/>
  <c r="R3" i="2"/>
  <c r="S3" i="2"/>
  <c r="T3" i="2"/>
  <c r="U3" i="2"/>
  <c r="V3" i="2"/>
  <c r="W3" i="2"/>
  <c r="X3" i="2"/>
  <c r="Q4" i="2"/>
  <c r="R4" i="2"/>
  <c r="S4" i="2"/>
  <c r="T4" i="2"/>
  <c r="U4" i="2"/>
  <c r="Q5" i="2"/>
  <c r="R5" i="2"/>
  <c r="S5" i="2"/>
  <c r="T5" i="2"/>
  <c r="U5" i="2"/>
  <c r="Q6" i="2"/>
  <c r="R6" i="2"/>
  <c r="S6" i="2"/>
  <c r="T6" i="2"/>
  <c r="U6" i="2"/>
  <c r="Q7" i="2"/>
  <c r="R7" i="2"/>
  <c r="S7" i="2"/>
  <c r="T7" i="2"/>
  <c r="U7" i="2"/>
  <c r="Q8" i="2"/>
  <c r="R8" i="2"/>
  <c r="S8" i="2"/>
  <c r="T8" i="2"/>
  <c r="U8" i="2"/>
  <c r="Q9" i="2"/>
  <c r="R9" i="2"/>
  <c r="S9" i="2"/>
  <c r="T9" i="2"/>
  <c r="U9" i="2"/>
  <c r="Q10" i="2"/>
  <c r="R10" i="2"/>
  <c r="S10" i="2"/>
  <c r="T10" i="2"/>
  <c r="U10" i="2"/>
  <c r="Q11" i="2"/>
  <c r="R11" i="2"/>
  <c r="S11" i="2"/>
  <c r="T11" i="2"/>
  <c r="U11" i="2"/>
  <c r="Q12" i="2"/>
  <c r="R12" i="2"/>
  <c r="S12" i="2"/>
  <c r="T12" i="2"/>
  <c r="U12" i="2"/>
  <c r="Q13" i="2"/>
  <c r="R13" i="2"/>
  <c r="S13" i="2"/>
  <c r="T13" i="2"/>
  <c r="U13" i="2"/>
  <c r="Q14" i="2"/>
  <c r="R14" i="2"/>
  <c r="S14" i="2"/>
  <c r="T14" i="2"/>
  <c r="U14" i="2"/>
  <c r="Q15" i="2"/>
  <c r="R15" i="2"/>
  <c r="S15" i="2"/>
  <c r="T15" i="2"/>
  <c r="U15" i="2"/>
  <c r="Q16" i="2"/>
  <c r="R16" i="2"/>
  <c r="S16" i="2"/>
  <c r="T16" i="2"/>
  <c r="U16" i="2"/>
  <c r="Q17" i="2"/>
  <c r="R17" i="2"/>
  <c r="S17" i="2"/>
  <c r="T17" i="2"/>
  <c r="U17" i="2"/>
  <c r="Q18" i="2"/>
  <c r="R18" i="2"/>
  <c r="S18" i="2"/>
  <c r="T18" i="2"/>
  <c r="U18" i="2"/>
  <c r="Q19" i="2"/>
  <c r="R19" i="2"/>
  <c r="S19" i="2"/>
  <c r="T19" i="2"/>
  <c r="U19" i="2"/>
  <c r="Q20" i="2"/>
  <c r="R20" i="2"/>
  <c r="S20" i="2"/>
  <c r="T20" i="2"/>
  <c r="U20" i="2"/>
  <c r="Q21" i="2"/>
  <c r="R21" i="2"/>
  <c r="S21" i="2"/>
  <c r="T21" i="2"/>
  <c r="U21" i="2"/>
  <c r="Q22" i="2"/>
  <c r="R22" i="2"/>
  <c r="S22" i="2"/>
  <c r="T22" i="2"/>
  <c r="U22" i="2"/>
  <c r="Q23" i="2"/>
  <c r="R23" i="2"/>
  <c r="S23" i="2"/>
  <c r="T23" i="2"/>
  <c r="U23" i="2"/>
  <c r="Q24" i="2"/>
  <c r="R24" i="2"/>
  <c r="S24" i="2"/>
  <c r="T24" i="2"/>
  <c r="U24" i="2"/>
  <c r="Q25" i="2"/>
  <c r="R25" i="2"/>
  <c r="S25" i="2"/>
  <c r="T25" i="2"/>
  <c r="U25" i="2"/>
  <c r="Q26" i="2"/>
  <c r="R26" i="2"/>
  <c r="S26" i="2"/>
  <c r="T26" i="2"/>
  <c r="U26" i="2"/>
  <c r="Q27" i="2"/>
  <c r="R27" i="2"/>
  <c r="S27" i="2"/>
  <c r="T27" i="2"/>
  <c r="U27" i="2"/>
  <c r="Q28" i="2"/>
  <c r="R28" i="2"/>
  <c r="S28" i="2"/>
  <c r="T28" i="2"/>
  <c r="U28" i="2"/>
  <c r="Q29" i="2"/>
  <c r="R29" i="2"/>
  <c r="S29" i="2"/>
  <c r="T29" i="2"/>
  <c r="U29" i="2"/>
  <c r="Q30" i="2"/>
  <c r="R30" i="2"/>
  <c r="S30" i="2"/>
  <c r="T30" i="2"/>
  <c r="U30" i="2"/>
  <c r="Q31" i="2"/>
  <c r="R31" i="2"/>
  <c r="S31" i="2"/>
  <c r="T31" i="2"/>
  <c r="U31" i="2"/>
  <c r="Q32" i="2"/>
  <c r="R32" i="2"/>
  <c r="S32" i="2"/>
  <c r="T32" i="2"/>
  <c r="U32" i="2"/>
  <c r="Q33" i="2"/>
  <c r="R33" i="2"/>
  <c r="S33" i="2"/>
  <c r="T33" i="2"/>
  <c r="U33" i="2"/>
  <c r="Q34" i="2"/>
  <c r="R34" i="2"/>
  <c r="S34" i="2"/>
  <c r="T34" i="2"/>
  <c r="U34" i="2"/>
  <c r="Q35" i="2"/>
  <c r="R35" i="2"/>
  <c r="S35" i="2"/>
  <c r="T35" i="2"/>
  <c r="U35" i="2"/>
  <c r="Q36" i="2"/>
  <c r="R36" i="2"/>
  <c r="S36" i="2"/>
  <c r="T36" i="2"/>
  <c r="U36" i="2"/>
  <c r="Q37" i="2"/>
  <c r="R37" i="2"/>
  <c r="S37" i="2"/>
  <c r="T37" i="2"/>
  <c r="U37" i="2"/>
  <c r="Q38" i="2"/>
  <c r="R38" i="2"/>
  <c r="S38" i="2"/>
  <c r="T38" i="2"/>
  <c r="U38" i="2"/>
  <c r="Q39" i="2"/>
  <c r="R39" i="2"/>
  <c r="S39" i="2"/>
  <c r="T39" i="2"/>
  <c r="U39" i="2"/>
  <c r="Q40" i="2"/>
  <c r="R40" i="2"/>
  <c r="S40" i="2"/>
  <c r="T40" i="2"/>
  <c r="U40" i="2"/>
  <c r="Q41" i="2"/>
  <c r="R41" i="2"/>
  <c r="S41" i="2"/>
  <c r="T41" i="2"/>
  <c r="U41" i="2"/>
  <c r="Q42" i="2"/>
  <c r="R42" i="2"/>
  <c r="S42" i="2"/>
  <c r="T42" i="2"/>
  <c r="U42" i="2"/>
  <c r="Q43" i="2"/>
  <c r="R43" i="2"/>
  <c r="S43" i="2"/>
  <c r="T43" i="2"/>
  <c r="U43" i="2"/>
  <c r="Q44" i="2"/>
  <c r="R44" i="2"/>
  <c r="S44" i="2"/>
  <c r="T44" i="2"/>
  <c r="U44" i="2"/>
  <c r="Q45" i="2"/>
  <c r="R45" i="2"/>
  <c r="S45" i="2"/>
  <c r="T45" i="2"/>
  <c r="U45" i="2"/>
  <c r="Q46" i="2"/>
  <c r="R46" i="2"/>
  <c r="S46" i="2"/>
  <c r="T46" i="2"/>
  <c r="U46" i="2"/>
  <c r="Q47" i="2"/>
  <c r="R47" i="2"/>
  <c r="S47" i="2"/>
  <c r="T47" i="2"/>
  <c r="U47" i="2"/>
  <c r="Q48" i="2"/>
  <c r="R48" i="2"/>
  <c r="S48" i="2"/>
  <c r="T48" i="2"/>
  <c r="U48" i="2"/>
  <c r="Q49" i="2"/>
  <c r="R49" i="2"/>
  <c r="S49" i="2"/>
  <c r="T49" i="2"/>
  <c r="U49" i="2"/>
  <c r="Q50" i="2"/>
  <c r="R50" i="2"/>
  <c r="S50" i="2"/>
  <c r="T50" i="2"/>
  <c r="U50" i="2"/>
  <c r="Q51" i="2"/>
  <c r="R51" i="2"/>
  <c r="S51" i="2"/>
  <c r="T51" i="2"/>
  <c r="U51" i="2"/>
  <c r="Q52" i="2"/>
  <c r="R52" i="2"/>
  <c r="S52" i="2"/>
  <c r="T52" i="2"/>
  <c r="U52" i="2"/>
  <c r="Q53" i="2"/>
  <c r="R53" i="2"/>
  <c r="S53" i="2"/>
  <c r="T53" i="2"/>
  <c r="U53" i="2"/>
  <c r="Q54" i="2"/>
  <c r="R54" i="2"/>
  <c r="S54" i="2"/>
  <c r="T54" i="2"/>
  <c r="U54" i="2"/>
  <c r="Q55" i="2"/>
  <c r="R55" i="2"/>
  <c r="S55" i="2"/>
  <c r="T55" i="2"/>
  <c r="U55" i="2"/>
  <c r="Q56" i="2"/>
  <c r="R56" i="2"/>
  <c r="S56" i="2"/>
  <c r="T56" i="2"/>
  <c r="U56" i="2"/>
  <c r="Q57" i="2"/>
  <c r="R57" i="2"/>
  <c r="S57" i="2"/>
  <c r="T57" i="2"/>
  <c r="U57" i="2"/>
  <c r="Q58" i="2"/>
  <c r="R58" i="2"/>
  <c r="S58" i="2"/>
  <c r="T58" i="2"/>
  <c r="U58" i="2"/>
  <c r="Q59" i="2"/>
  <c r="R59" i="2"/>
  <c r="S59" i="2"/>
  <c r="T59" i="2"/>
  <c r="U59" i="2"/>
  <c r="Q60" i="2"/>
  <c r="R60" i="2"/>
  <c r="S60" i="2"/>
  <c r="T60" i="2"/>
  <c r="U60" i="2"/>
  <c r="Q61" i="2"/>
  <c r="R61" i="2"/>
  <c r="S61" i="2"/>
  <c r="T61" i="2"/>
  <c r="U61" i="2"/>
  <c r="Q62" i="2"/>
  <c r="R62" i="2"/>
  <c r="S62" i="2"/>
  <c r="T62" i="2"/>
  <c r="U62" i="2"/>
  <c r="Q63" i="2"/>
  <c r="R63" i="2"/>
  <c r="S63" i="2"/>
  <c r="T63" i="2"/>
  <c r="U63" i="2"/>
  <c r="Q64" i="2"/>
  <c r="R64" i="2"/>
  <c r="S64" i="2"/>
  <c r="T64" i="2"/>
  <c r="U64" i="2"/>
  <c r="Q65" i="2"/>
  <c r="R65" i="2"/>
  <c r="S65" i="2"/>
  <c r="T65" i="2"/>
  <c r="U65" i="2"/>
  <c r="Q66" i="2"/>
  <c r="R66" i="2"/>
  <c r="S66" i="2"/>
  <c r="T66" i="2"/>
  <c r="U66" i="2"/>
  <c r="Q67" i="2"/>
  <c r="R67" i="2"/>
  <c r="S67" i="2"/>
  <c r="T67" i="2"/>
  <c r="U67" i="2"/>
  <c r="Q68" i="2"/>
  <c r="R68" i="2"/>
  <c r="S68" i="2"/>
  <c r="T68" i="2"/>
  <c r="U68" i="2"/>
  <c r="Q69" i="2"/>
  <c r="R69" i="2"/>
  <c r="S69" i="2"/>
  <c r="T69" i="2"/>
  <c r="U69" i="2"/>
  <c r="Q70" i="2"/>
  <c r="R70" i="2"/>
  <c r="S70" i="2"/>
  <c r="T70" i="2"/>
  <c r="U70" i="2"/>
  <c r="Q71" i="2"/>
  <c r="R71" i="2"/>
  <c r="S71" i="2"/>
  <c r="T71" i="2"/>
  <c r="U71" i="2"/>
  <c r="Q72" i="2"/>
  <c r="R72" i="2"/>
  <c r="S72" i="2"/>
  <c r="T72" i="2"/>
  <c r="U72" i="2"/>
  <c r="Q73" i="2"/>
  <c r="R73" i="2"/>
  <c r="S73" i="2"/>
  <c r="T73" i="2"/>
  <c r="U73" i="2"/>
  <c r="Q74" i="2"/>
  <c r="R74" i="2"/>
  <c r="S74" i="2"/>
  <c r="T74" i="2"/>
  <c r="U74" i="2"/>
  <c r="Q75" i="2"/>
  <c r="R75" i="2"/>
  <c r="S75" i="2"/>
  <c r="T75" i="2"/>
  <c r="U75" i="2"/>
  <c r="Q76" i="2"/>
  <c r="R76" i="2"/>
  <c r="S76" i="2"/>
  <c r="T76" i="2"/>
  <c r="U76" i="2"/>
  <c r="Q77" i="2"/>
  <c r="R77" i="2"/>
  <c r="S77" i="2"/>
  <c r="T77" i="2"/>
  <c r="U77" i="2"/>
  <c r="Q78" i="2"/>
  <c r="R78" i="2"/>
  <c r="S78" i="2"/>
  <c r="T78" i="2"/>
  <c r="U78" i="2"/>
  <c r="Q79" i="2"/>
  <c r="R79" i="2"/>
  <c r="S79" i="2"/>
  <c r="T79" i="2"/>
  <c r="U79" i="2"/>
  <c r="Q80" i="2"/>
  <c r="R80" i="2"/>
  <c r="S80" i="2"/>
  <c r="T80" i="2"/>
  <c r="U80" i="2"/>
  <c r="Q81" i="2"/>
  <c r="R81" i="2"/>
  <c r="S81" i="2"/>
  <c r="T81" i="2"/>
  <c r="U81" i="2"/>
  <c r="Q82" i="2"/>
  <c r="R82" i="2"/>
  <c r="S82" i="2"/>
  <c r="T82" i="2"/>
  <c r="U82" i="2"/>
  <c r="Q83" i="2"/>
  <c r="R83" i="2"/>
  <c r="S83" i="2"/>
  <c r="T83" i="2"/>
  <c r="U83" i="2"/>
  <c r="Q84" i="2"/>
  <c r="R84" i="2"/>
  <c r="S84" i="2"/>
  <c r="T84" i="2"/>
  <c r="U84" i="2"/>
  <c r="Q85" i="2"/>
  <c r="R85" i="2"/>
  <c r="S85" i="2"/>
  <c r="T85" i="2"/>
  <c r="U85" i="2"/>
  <c r="Q86" i="2"/>
  <c r="R86" i="2"/>
  <c r="S86" i="2"/>
  <c r="T86" i="2"/>
  <c r="U86" i="2"/>
  <c r="Q87" i="2"/>
  <c r="R87" i="2"/>
  <c r="S87" i="2"/>
  <c r="T87" i="2"/>
  <c r="U87" i="2"/>
  <c r="Q88" i="2"/>
  <c r="R88" i="2"/>
  <c r="S88" i="2"/>
  <c r="T88" i="2"/>
  <c r="U88" i="2"/>
  <c r="Q89" i="2"/>
  <c r="R89" i="2"/>
  <c r="S89" i="2"/>
  <c r="T89" i="2"/>
  <c r="U89" i="2"/>
  <c r="Q90" i="2"/>
  <c r="R90" i="2"/>
  <c r="S90" i="2"/>
  <c r="T90" i="2"/>
  <c r="U90" i="2"/>
  <c r="Q91" i="2"/>
  <c r="R91" i="2"/>
  <c r="S91" i="2"/>
  <c r="T91" i="2"/>
  <c r="U91" i="2"/>
  <c r="Q92" i="2"/>
  <c r="R92" i="2"/>
  <c r="S92" i="2"/>
  <c r="T92" i="2"/>
  <c r="U92" i="2"/>
  <c r="Q93" i="2"/>
  <c r="R93" i="2"/>
  <c r="S93" i="2"/>
  <c r="T93" i="2"/>
  <c r="U93" i="2"/>
  <c r="Q94" i="2"/>
  <c r="R94" i="2"/>
  <c r="S94" i="2"/>
  <c r="T94" i="2"/>
  <c r="U94" i="2"/>
  <c r="Q95" i="2"/>
  <c r="R95" i="2"/>
  <c r="S95" i="2"/>
  <c r="T95" i="2"/>
  <c r="U95" i="2"/>
  <c r="Q96" i="2"/>
  <c r="R96" i="2"/>
  <c r="S96" i="2"/>
  <c r="T96" i="2"/>
  <c r="U96" i="2"/>
  <c r="Q97" i="2"/>
  <c r="R97" i="2"/>
  <c r="S97" i="2"/>
  <c r="T97" i="2"/>
  <c r="U97" i="2"/>
  <c r="Q98" i="2"/>
  <c r="R98" i="2"/>
  <c r="S98" i="2"/>
  <c r="T98" i="2"/>
  <c r="U98" i="2"/>
  <c r="Q99" i="2"/>
  <c r="R99" i="2"/>
  <c r="S99" i="2"/>
  <c r="T99" i="2"/>
  <c r="U99" i="2"/>
  <c r="Q100" i="2"/>
  <c r="R100" i="2"/>
  <c r="S100" i="2"/>
  <c r="T100" i="2"/>
  <c r="U100" i="2"/>
  <c r="Q101" i="2"/>
  <c r="R101" i="2"/>
  <c r="S101" i="2"/>
  <c r="T101" i="2"/>
  <c r="U101" i="2"/>
  <c r="Q102" i="2"/>
  <c r="R102" i="2"/>
  <c r="S102" i="2"/>
  <c r="T102" i="2"/>
  <c r="U102" i="2"/>
  <c r="Q103" i="2"/>
  <c r="R103" i="2"/>
  <c r="S103" i="2"/>
  <c r="T103" i="2"/>
  <c r="U103" i="2"/>
  <c r="Q104" i="2"/>
  <c r="R104" i="2"/>
  <c r="S104" i="2"/>
  <c r="T104" i="2"/>
  <c r="U104" i="2"/>
  <c r="Q105" i="2"/>
  <c r="R105" i="2"/>
  <c r="S105" i="2"/>
  <c r="T105" i="2"/>
  <c r="U105" i="2"/>
  <c r="Q106" i="2"/>
  <c r="R106" i="2"/>
  <c r="S106" i="2"/>
  <c r="T106" i="2"/>
  <c r="U106" i="2"/>
  <c r="Q107" i="2"/>
  <c r="R107" i="2"/>
  <c r="S107" i="2"/>
  <c r="T107" i="2"/>
  <c r="U107" i="2"/>
  <c r="Q108" i="2"/>
  <c r="R108" i="2"/>
  <c r="S108" i="2"/>
  <c r="T108" i="2"/>
  <c r="U108" i="2"/>
  <c r="Q109" i="2"/>
  <c r="R109" i="2"/>
  <c r="S109" i="2"/>
  <c r="T109" i="2"/>
  <c r="U109" i="2"/>
  <c r="Q110" i="2"/>
  <c r="R110" i="2"/>
  <c r="S110" i="2"/>
  <c r="T110" i="2"/>
  <c r="U110" i="2"/>
  <c r="Q111" i="2"/>
  <c r="R111" i="2"/>
  <c r="S111" i="2"/>
  <c r="T111" i="2"/>
  <c r="U111" i="2"/>
  <c r="Q112" i="2"/>
  <c r="R112" i="2"/>
  <c r="S112" i="2"/>
  <c r="T112" i="2"/>
  <c r="U112" i="2"/>
  <c r="Q113" i="2"/>
  <c r="R113" i="2"/>
  <c r="S113" i="2"/>
  <c r="T113" i="2"/>
  <c r="U113" i="2"/>
  <c r="Q114" i="2"/>
  <c r="R114" i="2"/>
  <c r="S114" i="2"/>
  <c r="T114" i="2"/>
  <c r="U114" i="2"/>
  <c r="Q115" i="2"/>
  <c r="R115" i="2"/>
  <c r="S115" i="2"/>
  <c r="T115" i="2"/>
  <c r="U115" i="2"/>
  <c r="Q116" i="2"/>
  <c r="R116" i="2"/>
  <c r="S116" i="2"/>
  <c r="T116" i="2"/>
  <c r="U116" i="2"/>
  <c r="Q117" i="2"/>
  <c r="R117" i="2"/>
  <c r="S117" i="2"/>
  <c r="T117" i="2"/>
  <c r="U117" i="2"/>
  <c r="Q118" i="2"/>
  <c r="R118" i="2"/>
  <c r="S118" i="2"/>
  <c r="T118" i="2"/>
  <c r="U118" i="2"/>
  <c r="Q119" i="2"/>
  <c r="R119" i="2"/>
  <c r="S119" i="2"/>
  <c r="T119" i="2"/>
  <c r="U119" i="2"/>
  <c r="Q120" i="2"/>
  <c r="R120" i="2"/>
  <c r="S120" i="2"/>
  <c r="T120" i="2"/>
  <c r="U120" i="2"/>
  <c r="Q121" i="2"/>
  <c r="R121" i="2"/>
  <c r="S121" i="2"/>
  <c r="T121" i="2"/>
  <c r="U121" i="2"/>
  <c r="Q122" i="2"/>
  <c r="R122" i="2"/>
  <c r="S122" i="2"/>
  <c r="T122" i="2"/>
  <c r="U122" i="2"/>
  <c r="Q123" i="2"/>
  <c r="R123" i="2"/>
  <c r="S123" i="2"/>
  <c r="T123" i="2"/>
  <c r="U123" i="2"/>
  <c r="Q124" i="2"/>
  <c r="R124" i="2"/>
  <c r="S124" i="2"/>
  <c r="T124" i="2"/>
  <c r="U124" i="2"/>
  <c r="Q125" i="2"/>
  <c r="R125" i="2"/>
  <c r="S125" i="2"/>
  <c r="T125" i="2"/>
  <c r="U125" i="2"/>
  <c r="Q126" i="2"/>
  <c r="R126" i="2"/>
  <c r="S126" i="2"/>
  <c r="T126" i="2"/>
  <c r="U126" i="2"/>
  <c r="Q127" i="2"/>
  <c r="R127" i="2"/>
  <c r="S127" i="2"/>
  <c r="T127" i="2"/>
  <c r="U127" i="2"/>
  <c r="Q128" i="2"/>
  <c r="R128" i="2"/>
  <c r="S128" i="2"/>
  <c r="T128" i="2"/>
  <c r="U128" i="2"/>
  <c r="Q129" i="2"/>
  <c r="R129" i="2"/>
  <c r="S129" i="2"/>
  <c r="T129" i="2"/>
  <c r="U129" i="2"/>
  <c r="Q130" i="2"/>
  <c r="R130" i="2"/>
  <c r="S130" i="2"/>
  <c r="T130" i="2"/>
  <c r="U130" i="2"/>
  <c r="Q131" i="2"/>
  <c r="R131" i="2"/>
  <c r="S131" i="2"/>
  <c r="T131" i="2"/>
  <c r="U131" i="2"/>
  <c r="Q132" i="2"/>
  <c r="R132" i="2"/>
  <c r="S132" i="2"/>
  <c r="T132" i="2"/>
  <c r="U132" i="2"/>
  <c r="Q133" i="2"/>
  <c r="R133" i="2"/>
  <c r="S133" i="2"/>
  <c r="T133" i="2"/>
  <c r="U133" i="2"/>
  <c r="Q134" i="2"/>
  <c r="R134" i="2"/>
  <c r="S134" i="2"/>
  <c r="T134" i="2"/>
  <c r="U134" i="2"/>
  <c r="Q135" i="2"/>
  <c r="R135" i="2"/>
  <c r="S135" i="2"/>
  <c r="T135" i="2"/>
  <c r="U135" i="2"/>
  <c r="Q136" i="2"/>
  <c r="R136" i="2"/>
  <c r="S136" i="2"/>
  <c r="T136" i="2"/>
  <c r="U136" i="2"/>
  <c r="Q137" i="2"/>
  <c r="R137" i="2"/>
  <c r="S137" i="2"/>
  <c r="T137" i="2"/>
  <c r="U137" i="2"/>
  <c r="Q138" i="2"/>
  <c r="R138" i="2"/>
  <c r="S138" i="2"/>
  <c r="T138" i="2"/>
  <c r="U138" i="2"/>
  <c r="Q139" i="2"/>
  <c r="R139" i="2"/>
  <c r="S139" i="2"/>
  <c r="T139" i="2"/>
  <c r="U139" i="2"/>
  <c r="Q140" i="2"/>
  <c r="R140" i="2"/>
  <c r="S140" i="2"/>
  <c r="T140" i="2"/>
  <c r="U140" i="2"/>
  <c r="Q141" i="2"/>
  <c r="R141" i="2"/>
  <c r="S141" i="2"/>
  <c r="T141" i="2"/>
  <c r="U141" i="2"/>
  <c r="Q142" i="2"/>
  <c r="R142" i="2"/>
  <c r="S142" i="2"/>
  <c r="T142" i="2"/>
  <c r="U142" i="2"/>
  <c r="Q143" i="2"/>
  <c r="R143" i="2"/>
  <c r="S143" i="2"/>
  <c r="T143" i="2"/>
  <c r="U143" i="2"/>
  <c r="Q144" i="2"/>
  <c r="R144" i="2"/>
  <c r="S144" i="2"/>
  <c r="T144" i="2"/>
  <c r="U144" i="2"/>
  <c r="Q145" i="2"/>
  <c r="R145" i="2"/>
  <c r="S145" i="2"/>
  <c r="T145" i="2"/>
  <c r="U145" i="2"/>
  <c r="Q146" i="2"/>
  <c r="R146" i="2"/>
  <c r="S146" i="2"/>
  <c r="T146" i="2"/>
  <c r="U146" i="2"/>
  <c r="Q147" i="2"/>
  <c r="R147" i="2"/>
  <c r="S147" i="2"/>
  <c r="T147" i="2"/>
  <c r="U147" i="2"/>
  <c r="Q148" i="2"/>
  <c r="R148" i="2"/>
  <c r="S148" i="2"/>
  <c r="T148" i="2"/>
  <c r="U148" i="2"/>
  <c r="Q149" i="2"/>
  <c r="R149" i="2"/>
  <c r="S149" i="2"/>
  <c r="T149" i="2"/>
  <c r="U149" i="2"/>
  <c r="Q150" i="2"/>
  <c r="R150" i="2"/>
  <c r="S150" i="2"/>
  <c r="T150" i="2"/>
  <c r="U150" i="2"/>
  <c r="Q151" i="2"/>
  <c r="R151" i="2"/>
  <c r="S151" i="2"/>
  <c r="T151" i="2"/>
  <c r="U151" i="2"/>
  <c r="Q152" i="2"/>
  <c r="R152" i="2"/>
  <c r="S152" i="2"/>
  <c r="T152" i="2"/>
  <c r="U152" i="2"/>
  <c r="Q153" i="2"/>
  <c r="R153" i="2"/>
  <c r="S153" i="2"/>
  <c r="T153" i="2"/>
  <c r="U153" i="2"/>
  <c r="Q154" i="2"/>
  <c r="R154" i="2"/>
  <c r="S154" i="2"/>
  <c r="T154" i="2"/>
  <c r="U154" i="2"/>
  <c r="Q155" i="2"/>
  <c r="R155" i="2"/>
  <c r="S155" i="2"/>
  <c r="T155" i="2"/>
  <c r="U155" i="2"/>
  <c r="Q156" i="2"/>
  <c r="R156" i="2"/>
  <c r="S156" i="2"/>
  <c r="T156" i="2"/>
  <c r="U156" i="2"/>
  <c r="Q157" i="2"/>
  <c r="R157" i="2"/>
  <c r="S157" i="2"/>
  <c r="T157" i="2"/>
  <c r="U157" i="2"/>
  <c r="Q158" i="2"/>
  <c r="R158" i="2"/>
  <c r="S158" i="2"/>
  <c r="T158" i="2"/>
  <c r="U158" i="2"/>
  <c r="Q159" i="2"/>
  <c r="R159" i="2"/>
  <c r="S159" i="2"/>
  <c r="T159" i="2"/>
  <c r="U159" i="2"/>
  <c r="Q160" i="2"/>
  <c r="R160" i="2"/>
  <c r="S160" i="2"/>
  <c r="T160" i="2"/>
  <c r="U160" i="2"/>
  <c r="Q161" i="2"/>
  <c r="R161" i="2"/>
  <c r="S161" i="2"/>
  <c r="T161" i="2"/>
  <c r="U161" i="2"/>
  <c r="Q162" i="2"/>
  <c r="R162" i="2"/>
  <c r="S162" i="2"/>
  <c r="T162" i="2"/>
  <c r="U162" i="2"/>
  <c r="Q163" i="2"/>
  <c r="R163" i="2"/>
  <c r="S163" i="2"/>
  <c r="T163" i="2"/>
  <c r="U163" i="2"/>
  <c r="Q164" i="2"/>
  <c r="R164" i="2"/>
  <c r="S164" i="2"/>
  <c r="T164" i="2"/>
  <c r="U164" i="2"/>
  <c r="Q165" i="2"/>
  <c r="R165" i="2"/>
  <c r="S165" i="2"/>
  <c r="T165" i="2"/>
  <c r="U165" i="2"/>
  <c r="Q166" i="2"/>
  <c r="R166" i="2"/>
  <c r="S166" i="2"/>
  <c r="T166" i="2"/>
  <c r="U166" i="2"/>
  <c r="Q167" i="2"/>
  <c r="R167" i="2"/>
  <c r="S167" i="2"/>
  <c r="T167" i="2"/>
  <c r="U167" i="2"/>
  <c r="Q168" i="2"/>
  <c r="R168" i="2"/>
  <c r="S168" i="2"/>
  <c r="T168" i="2"/>
  <c r="U168" i="2"/>
  <c r="Q169" i="2"/>
  <c r="R169" i="2"/>
  <c r="S169" i="2"/>
  <c r="T169" i="2"/>
  <c r="U169" i="2"/>
  <c r="Q170" i="2"/>
  <c r="R170" i="2"/>
  <c r="S170" i="2"/>
  <c r="T170" i="2"/>
  <c r="U170" i="2"/>
  <c r="Q171" i="2"/>
  <c r="R171" i="2"/>
  <c r="S171" i="2"/>
  <c r="T171" i="2"/>
  <c r="U171" i="2"/>
  <c r="Q172" i="2"/>
  <c r="R172" i="2"/>
  <c r="S172" i="2"/>
  <c r="T172" i="2"/>
  <c r="U172" i="2"/>
  <c r="Q173" i="2"/>
  <c r="R173" i="2"/>
  <c r="S173" i="2"/>
  <c r="T173" i="2"/>
  <c r="U173" i="2"/>
  <c r="Q174" i="2"/>
  <c r="R174" i="2"/>
  <c r="S174" i="2"/>
  <c r="T174" i="2"/>
  <c r="U174" i="2"/>
  <c r="Q175" i="2"/>
  <c r="R175" i="2"/>
  <c r="S175" i="2"/>
  <c r="T175" i="2"/>
  <c r="U175" i="2"/>
  <c r="Q176" i="2"/>
  <c r="R176" i="2"/>
  <c r="S176" i="2"/>
  <c r="T176" i="2"/>
  <c r="U176" i="2"/>
  <c r="Q177" i="2"/>
  <c r="R177" i="2"/>
  <c r="S177" i="2"/>
  <c r="T177" i="2"/>
  <c r="U177" i="2"/>
  <c r="Q178" i="2"/>
  <c r="R178" i="2"/>
  <c r="S178" i="2"/>
  <c r="T178" i="2"/>
  <c r="U178" i="2"/>
  <c r="Q179" i="2"/>
  <c r="R179" i="2"/>
  <c r="S179" i="2"/>
  <c r="T179" i="2"/>
  <c r="U179" i="2"/>
  <c r="Q180" i="2"/>
  <c r="R180" i="2"/>
  <c r="S180" i="2"/>
  <c r="T180" i="2"/>
  <c r="U180" i="2"/>
  <c r="Q181" i="2"/>
  <c r="R181" i="2"/>
  <c r="S181" i="2"/>
  <c r="T181" i="2"/>
  <c r="U181" i="2"/>
  <c r="Q182" i="2"/>
  <c r="R182" i="2"/>
  <c r="S182" i="2"/>
  <c r="T182" i="2"/>
  <c r="U182" i="2"/>
  <c r="Q183" i="2"/>
  <c r="R183" i="2"/>
  <c r="S183" i="2"/>
  <c r="T183" i="2"/>
  <c r="U183" i="2"/>
  <c r="Q184" i="2"/>
  <c r="R184" i="2"/>
  <c r="S184" i="2"/>
  <c r="T184" i="2"/>
  <c r="U184" i="2"/>
  <c r="Q185" i="2"/>
  <c r="R185" i="2"/>
  <c r="S185" i="2"/>
  <c r="T185" i="2"/>
  <c r="U185" i="2"/>
  <c r="Q186" i="2"/>
  <c r="R186" i="2"/>
  <c r="S186" i="2"/>
  <c r="T186" i="2"/>
  <c r="U186" i="2"/>
  <c r="Q187" i="2"/>
  <c r="R187" i="2"/>
  <c r="S187" i="2"/>
  <c r="T187" i="2"/>
  <c r="U187" i="2"/>
  <c r="Q188" i="2"/>
  <c r="R188" i="2"/>
  <c r="S188" i="2"/>
  <c r="T188" i="2"/>
  <c r="U188" i="2"/>
  <c r="Q189" i="2"/>
  <c r="R189" i="2"/>
  <c r="S189" i="2"/>
  <c r="T189" i="2"/>
  <c r="U189" i="2"/>
  <c r="Q190" i="2"/>
  <c r="R190" i="2"/>
  <c r="S190" i="2"/>
  <c r="T190" i="2"/>
  <c r="U190" i="2"/>
  <c r="Q191" i="2"/>
  <c r="R191" i="2"/>
  <c r="S191" i="2"/>
  <c r="T191" i="2"/>
  <c r="U191" i="2"/>
  <c r="Q192" i="2"/>
  <c r="R192" i="2"/>
  <c r="S192" i="2"/>
  <c r="T192" i="2"/>
  <c r="U192" i="2"/>
  <c r="Q193" i="2"/>
  <c r="R193" i="2"/>
  <c r="S193" i="2"/>
  <c r="T193" i="2"/>
  <c r="U193" i="2"/>
  <c r="Q194" i="2"/>
  <c r="R194" i="2"/>
  <c r="S194" i="2"/>
  <c r="T194" i="2"/>
  <c r="U194" i="2"/>
  <c r="Q195" i="2"/>
  <c r="R195" i="2"/>
  <c r="S195" i="2"/>
  <c r="T195" i="2"/>
  <c r="U195" i="2"/>
  <c r="Q196" i="2"/>
  <c r="R196" i="2"/>
  <c r="S196" i="2"/>
  <c r="T196" i="2"/>
  <c r="U196" i="2"/>
  <c r="Q197" i="2"/>
  <c r="R197" i="2"/>
  <c r="S197" i="2"/>
  <c r="T197" i="2"/>
  <c r="U197" i="2"/>
  <c r="Q198" i="2"/>
  <c r="R198" i="2"/>
  <c r="S198" i="2"/>
  <c r="T198" i="2"/>
  <c r="U198" i="2"/>
  <c r="Q199" i="2"/>
  <c r="R199" i="2"/>
  <c r="S199" i="2"/>
  <c r="T199" i="2"/>
  <c r="U199" i="2"/>
  <c r="Q200" i="2"/>
  <c r="R200" i="2"/>
  <c r="S200" i="2"/>
  <c r="T200" i="2"/>
  <c r="U200" i="2"/>
  <c r="Q201" i="2"/>
  <c r="R201" i="2"/>
  <c r="S201" i="2"/>
  <c r="T201" i="2"/>
  <c r="U201" i="2"/>
  <c r="Q202" i="2"/>
  <c r="R202" i="2"/>
  <c r="S202" i="2"/>
  <c r="T202" i="2"/>
  <c r="U202" i="2"/>
  <c r="Q203" i="2"/>
  <c r="R203" i="2"/>
  <c r="S203" i="2"/>
  <c r="T203" i="2"/>
  <c r="U203" i="2"/>
  <c r="Q204" i="2"/>
  <c r="R204" i="2"/>
  <c r="S204" i="2"/>
  <c r="T204" i="2"/>
  <c r="U204" i="2"/>
  <c r="Q205" i="2"/>
  <c r="R205" i="2"/>
  <c r="S205" i="2"/>
  <c r="T205" i="2"/>
  <c r="U205" i="2"/>
  <c r="Q206" i="2"/>
  <c r="R206" i="2"/>
  <c r="S206" i="2"/>
  <c r="T206" i="2"/>
  <c r="U206" i="2"/>
  <c r="Q207" i="2"/>
  <c r="R207" i="2"/>
  <c r="S207" i="2"/>
  <c r="T207" i="2"/>
  <c r="U207" i="2"/>
  <c r="Q208" i="2"/>
  <c r="R208" i="2"/>
  <c r="S208" i="2"/>
  <c r="T208" i="2"/>
  <c r="U208" i="2"/>
  <c r="Q209" i="2"/>
  <c r="R209" i="2"/>
  <c r="S209" i="2"/>
  <c r="T209" i="2"/>
  <c r="U209" i="2"/>
  <c r="Q210" i="2"/>
  <c r="R210" i="2"/>
  <c r="S210" i="2"/>
  <c r="T210" i="2"/>
  <c r="U210" i="2"/>
  <c r="Q211" i="2"/>
  <c r="R211" i="2"/>
  <c r="S211" i="2"/>
  <c r="T211" i="2"/>
  <c r="U211" i="2"/>
  <c r="Q212" i="2"/>
  <c r="R212" i="2"/>
  <c r="S212" i="2"/>
  <c r="T212" i="2"/>
  <c r="U212" i="2"/>
  <c r="Q213" i="2"/>
  <c r="R213" i="2"/>
  <c r="S213" i="2"/>
  <c r="T213" i="2"/>
  <c r="U213" i="2"/>
  <c r="Q214" i="2"/>
  <c r="R214" i="2"/>
  <c r="S214" i="2"/>
  <c r="T214" i="2"/>
  <c r="U214" i="2"/>
  <c r="Q215" i="2"/>
  <c r="R215" i="2"/>
  <c r="S215" i="2"/>
  <c r="T215" i="2"/>
  <c r="U215" i="2"/>
  <c r="Q216" i="2"/>
  <c r="R216" i="2"/>
  <c r="S216" i="2"/>
  <c r="T216" i="2"/>
  <c r="U216" i="2"/>
  <c r="Q217" i="2"/>
  <c r="R217" i="2"/>
  <c r="S217" i="2"/>
  <c r="T217" i="2"/>
  <c r="U217" i="2"/>
  <c r="Q218" i="2"/>
  <c r="R218" i="2"/>
  <c r="S218" i="2"/>
  <c r="T218" i="2"/>
  <c r="U218" i="2"/>
  <c r="Q219" i="2"/>
  <c r="R219" i="2"/>
  <c r="S219" i="2"/>
  <c r="T219" i="2"/>
  <c r="U219" i="2"/>
  <c r="Q220" i="2"/>
  <c r="R220" i="2"/>
  <c r="S220" i="2"/>
  <c r="T220" i="2"/>
  <c r="U220" i="2"/>
  <c r="Q221" i="2"/>
  <c r="R221" i="2"/>
  <c r="S221" i="2"/>
  <c r="T221" i="2"/>
  <c r="U221" i="2"/>
  <c r="Q222" i="2"/>
  <c r="R222" i="2"/>
  <c r="S222" i="2"/>
  <c r="T222" i="2"/>
  <c r="U222" i="2"/>
  <c r="Q223" i="2"/>
  <c r="R223" i="2"/>
  <c r="S223" i="2"/>
  <c r="T223" i="2"/>
  <c r="U223" i="2"/>
  <c r="Q224" i="2"/>
  <c r="R224" i="2"/>
  <c r="S224" i="2"/>
  <c r="T224" i="2"/>
  <c r="U224" i="2"/>
  <c r="Q225" i="2"/>
  <c r="R225" i="2"/>
  <c r="S225" i="2"/>
  <c r="T225" i="2"/>
  <c r="U225" i="2"/>
  <c r="Q226" i="2"/>
  <c r="R226" i="2"/>
  <c r="S226" i="2"/>
  <c r="T226" i="2"/>
  <c r="U226" i="2"/>
  <c r="Q227" i="2"/>
  <c r="R227" i="2"/>
  <c r="S227" i="2"/>
  <c r="T227" i="2"/>
  <c r="U227" i="2"/>
  <c r="Q228" i="2"/>
  <c r="R228" i="2"/>
  <c r="S228" i="2"/>
  <c r="T228" i="2"/>
  <c r="U228" i="2"/>
  <c r="Q229" i="2"/>
  <c r="R229" i="2"/>
  <c r="S229" i="2"/>
  <c r="T229" i="2"/>
  <c r="U229" i="2"/>
  <c r="Q230" i="2"/>
  <c r="R230" i="2"/>
  <c r="S230" i="2"/>
  <c r="T230" i="2"/>
  <c r="U230" i="2"/>
  <c r="Q231" i="2"/>
  <c r="R231" i="2"/>
  <c r="S231" i="2"/>
  <c r="T231" i="2"/>
  <c r="U231" i="2"/>
  <c r="Q232" i="2"/>
  <c r="R232" i="2"/>
  <c r="S232" i="2"/>
  <c r="T232" i="2"/>
  <c r="U232" i="2"/>
  <c r="Q233" i="2"/>
  <c r="R233" i="2"/>
  <c r="S233" i="2"/>
  <c r="T233" i="2"/>
  <c r="U233" i="2"/>
  <c r="Q234" i="2"/>
  <c r="R234" i="2"/>
  <c r="S234" i="2"/>
  <c r="T234" i="2"/>
  <c r="U234" i="2"/>
  <c r="Q235" i="2"/>
  <c r="R235" i="2"/>
  <c r="S235" i="2"/>
  <c r="T235" i="2"/>
  <c r="U235" i="2"/>
  <c r="Q236" i="2"/>
  <c r="R236" i="2"/>
  <c r="S236" i="2"/>
  <c r="T236" i="2"/>
  <c r="U236" i="2"/>
  <c r="Q237" i="2"/>
  <c r="R237" i="2"/>
  <c r="S237" i="2"/>
  <c r="T237" i="2"/>
  <c r="U237" i="2"/>
  <c r="Q238" i="2"/>
  <c r="R238" i="2"/>
  <c r="S238" i="2"/>
  <c r="T238" i="2"/>
  <c r="U238" i="2"/>
  <c r="Q239" i="2"/>
  <c r="R239" i="2"/>
  <c r="S239" i="2"/>
  <c r="T239" i="2"/>
  <c r="U239" i="2"/>
  <c r="Q240" i="2"/>
  <c r="R240" i="2"/>
  <c r="S240" i="2"/>
  <c r="T240" i="2"/>
  <c r="U240" i="2"/>
  <c r="Q241" i="2"/>
  <c r="R241" i="2"/>
  <c r="S241" i="2"/>
  <c r="T241" i="2"/>
  <c r="U241" i="2"/>
  <c r="Q242" i="2"/>
  <c r="R242" i="2"/>
  <c r="S242" i="2"/>
  <c r="T242" i="2"/>
  <c r="U242" i="2"/>
  <c r="Q243" i="2"/>
  <c r="R243" i="2"/>
  <c r="S243" i="2"/>
  <c r="T243" i="2"/>
  <c r="U243" i="2"/>
  <c r="Q244" i="2"/>
  <c r="R244" i="2"/>
  <c r="S244" i="2"/>
  <c r="T244" i="2"/>
  <c r="U244" i="2"/>
  <c r="Q245" i="2"/>
  <c r="R245" i="2"/>
  <c r="S245" i="2"/>
  <c r="T245" i="2"/>
  <c r="U245" i="2"/>
  <c r="Q246" i="2"/>
  <c r="R246" i="2"/>
  <c r="S246" i="2"/>
  <c r="T246" i="2"/>
  <c r="U246" i="2"/>
  <c r="Q247" i="2"/>
  <c r="R247" i="2"/>
  <c r="S247" i="2"/>
  <c r="T247" i="2"/>
  <c r="U247" i="2"/>
  <c r="Q248" i="2"/>
  <c r="R248" i="2"/>
  <c r="S248" i="2"/>
  <c r="T248" i="2"/>
  <c r="U248" i="2"/>
  <c r="Q249" i="2"/>
  <c r="R249" i="2"/>
  <c r="S249" i="2"/>
  <c r="T249" i="2"/>
  <c r="U249" i="2"/>
  <c r="Q250" i="2"/>
  <c r="R250" i="2"/>
  <c r="S250" i="2"/>
  <c r="T250" i="2"/>
  <c r="U250" i="2"/>
  <c r="Q251" i="2"/>
  <c r="R251" i="2"/>
  <c r="S251" i="2"/>
  <c r="T251" i="2"/>
  <c r="U251" i="2"/>
  <c r="Q252" i="2"/>
  <c r="R252" i="2"/>
  <c r="S252" i="2"/>
  <c r="T252" i="2"/>
  <c r="U252" i="2"/>
  <c r="Q253" i="2"/>
  <c r="R253" i="2"/>
  <c r="S253" i="2"/>
  <c r="T253" i="2"/>
  <c r="U253" i="2"/>
  <c r="Q254" i="2"/>
  <c r="R254" i="2"/>
  <c r="S254" i="2"/>
  <c r="T254" i="2"/>
  <c r="U254" i="2"/>
  <c r="Q255" i="2"/>
  <c r="R255" i="2"/>
  <c r="S255" i="2"/>
  <c r="T255" i="2"/>
  <c r="U255" i="2"/>
  <c r="Q256" i="2"/>
  <c r="R256" i="2"/>
  <c r="S256" i="2"/>
  <c r="T256" i="2"/>
  <c r="U256" i="2"/>
  <c r="Q257" i="2"/>
  <c r="R257" i="2"/>
  <c r="S257" i="2"/>
  <c r="T257" i="2"/>
  <c r="U257" i="2"/>
  <c r="Q258" i="2"/>
  <c r="R258" i="2"/>
  <c r="S258" i="2"/>
  <c r="T258" i="2"/>
  <c r="U258" i="2"/>
  <c r="Q259" i="2"/>
  <c r="R259" i="2"/>
  <c r="S259" i="2"/>
  <c r="T259" i="2"/>
  <c r="U259" i="2"/>
  <c r="Q260" i="2"/>
  <c r="R260" i="2"/>
  <c r="S260" i="2"/>
  <c r="T260" i="2"/>
  <c r="U260" i="2"/>
  <c r="Q261" i="2"/>
  <c r="R261" i="2"/>
  <c r="S261" i="2"/>
  <c r="T261" i="2"/>
  <c r="U261" i="2"/>
  <c r="Q262" i="2"/>
  <c r="R262" i="2"/>
  <c r="S262" i="2"/>
  <c r="T262" i="2"/>
  <c r="U262" i="2"/>
  <c r="Q263" i="2"/>
  <c r="R263" i="2"/>
  <c r="S263" i="2"/>
  <c r="T263" i="2"/>
  <c r="U263" i="2"/>
  <c r="Q264" i="2"/>
  <c r="R264" i="2"/>
  <c r="S264" i="2"/>
  <c r="T264" i="2"/>
  <c r="U264" i="2"/>
  <c r="Q265" i="2"/>
  <c r="R265" i="2"/>
  <c r="S265" i="2"/>
  <c r="T265" i="2"/>
  <c r="U265" i="2"/>
  <c r="Q266" i="2"/>
  <c r="R266" i="2"/>
  <c r="S266" i="2"/>
  <c r="T266" i="2"/>
  <c r="U266" i="2"/>
  <c r="Q267" i="2"/>
  <c r="R267" i="2"/>
  <c r="S267" i="2"/>
  <c r="T267" i="2"/>
  <c r="U267" i="2"/>
  <c r="Q268" i="2"/>
  <c r="R268" i="2"/>
  <c r="S268" i="2"/>
  <c r="T268" i="2"/>
  <c r="U268" i="2"/>
  <c r="Q269" i="2"/>
  <c r="R269" i="2"/>
  <c r="S269" i="2"/>
  <c r="T269" i="2"/>
  <c r="U269" i="2"/>
  <c r="Q270" i="2"/>
  <c r="R270" i="2"/>
  <c r="S270" i="2"/>
  <c r="T270" i="2"/>
  <c r="U270" i="2"/>
  <c r="Q271" i="2"/>
  <c r="R271" i="2"/>
  <c r="S271" i="2"/>
  <c r="T271" i="2"/>
  <c r="U271" i="2"/>
  <c r="Q272" i="2"/>
  <c r="R272" i="2"/>
  <c r="S272" i="2"/>
  <c r="T272" i="2"/>
  <c r="U272" i="2"/>
  <c r="Q273" i="2"/>
  <c r="R273" i="2"/>
  <c r="S273" i="2"/>
  <c r="T273" i="2"/>
  <c r="U273" i="2"/>
  <c r="Q274" i="2"/>
  <c r="R274" i="2"/>
  <c r="S274" i="2"/>
  <c r="T274" i="2"/>
  <c r="U274" i="2"/>
  <c r="Q275" i="2"/>
  <c r="R275" i="2"/>
  <c r="S275" i="2"/>
  <c r="T275" i="2"/>
  <c r="U275" i="2"/>
  <c r="Q276" i="2"/>
  <c r="R276" i="2"/>
  <c r="S276" i="2"/>
  <c r="T276" i="2"/>
  <c r="U276" i="2"/>
  <c r="Q277" i="2"/>
  <c r="R277" i="2"/>
  <c r="S277" i="2"/>
  <c r="T277" i="2"/>
  <c r="U277" i="2"/>
  <c r="Q278" i="2"/>
  <c r="R278" i="2"/>
  <c r="S278" i="2"/>
  <c r="T278" i="2"/>
  <c r="U278" i="2"/>
  <c r="Q279" i="2"/>
  <c r="R279" i="2"/>
  <c r="S279" i="2"/>
  <c r="T279" i="2"/>
  <c r="U279" i="2"/>
  <c r="Q280" i="2"/>
  <c r="R280" i="2"/>
  <c r="S280" i="2"/>
  <c r="T280" i="2"/>
  <c r="U280" i="2"/>
  <c r="Q281" i="2"/>
  <c r="R281" i="2"/>
  <c r="S281" i="2"/>
  <c r="T281" i="2"/>
  <c r="U281" i="2"/>
  <c r="Q282" i="2"/>
  <c r="R282" i="2"/>
  <c r="S282" i="2"/>
  <c r="T282" i="2"/>
  <c r="U282" i="2"/>
  <c r="Q283" i="2"/>
  <c r="R283" i="2"/>
  <c r="S283" i="2"/>
  <c r="T283" i="2"/>
  <c r="U283" i="2"/>
  <c r="Q284" i="2"/>
  <c r="R284" i="2"/>
  <c r="S284" i="2"/>
  <c r="T284" i="2"/>
  <c r="U284" i="2"/>
  <c r="Q285" i="2"/>
  <c r="R285" i="2"/>
  <c r="S285" i="2"/>
  <c r="T285" i="2"/>
  <c r="U285" i="2"/>
  <c r="Q286" i="2"/>
  <c r="R286" i="2"/>
  <c r="S286" i="2"/>
  <c r="T286" i="2"/>
  <c r="U286" i="2"/>
  <c r="Q287" i="2"/>
  <c r="R287" i="2"/>
  <c r="S287" i="2"/>
  <c r="T287" i="2"/>
  <c r="U287" i="2"/>
  <c r="Q288" i="2"/>
  <c r="R288" i="2"/>
  <c r="S288" i="2"/>
  <c r="T288" i="2"/>
  <c r="U288" i="2"/>
  <c r="Q289" i="2"/>
  <c r="R289" i="2"/>
  <c r="S289" i="2"/>
  <c r="T289" i="2"/>
  <c r="U289" i="2"/>
  <c r="Q290" i="2"/>
  <c r="R290" i="2"/>
  <c r="S290" i="2"/>
  <c r="T290" i="2"/>
  <c r="U290" i="2"/>
  <c r="Q291" i="2"/>
  <c r="R291" i="2"/>
  <c r="S291" i="2"/>
  <c r="T291" i="2"/>
  <c r="U291" i="2"/>
  <c r="Q292" i="2"/>
  <c r="R292" i="2"/>
  <c r="S292" i="2"/>
  <c r="T292" i="2"/>
  <c r="U292" i="2"/>
  <c r="Q293" i="2"/>
  <c r="R293" i="2"/>
  <c r="S293" i="2"/>
  <c r="T293" i="2"/>
  <c r="U293" i="2"/>
  <c r="Q294" i="2"/>
  <c r="R294" i="2"/>
  <c r="S294" i="2"/>
  <c r="T294" i="2"/>
  <c r="U294" i="2"/>
  <c r="Q295" i="2"/>
  <c r="R295" i="2"/>
  <c r="S295" i="2"/>
  <c r="T295" i="2"/>
  <c r="U295" i="2"/>
  <c r="Q296" i="2"/>
  <c r="R296" i="2"/>
  <c r="S296" i="2"/>
  <c r="T296" i="2"/>
  <c r="U296" i="2"/>
  <c r="Q297" i="2"/>
  <c r="R297" i="2"/>
  <c r="S297" i="2"/>
  <c r="T297" i="2"/>
  <c r="U297" i="2"/>
  <c r="Q298" i="2"/>
  <c r="R298" i="2"/>
  <c r="S298" i="2"/>
  <c r="T298" i="2"/>
  <c r="U298" i="2"/>
  <c r="Q299" i="2"/>
  <c r="R299" i="2"/>
  <c r="S299" i="2"/>
  <c r="T299" i="2"/>
  <c r="U299" i="2"/>
  <c r="Q300" i="2"/>
  <c r="R300" i="2"/>
  <c r="S300" i="2"/>
  <c r="T300" i="2"/>
  <c r="U300" i="2"/>
  <c r="Q301" i="2"/>
  <c r="R301" i="2"/>
  <c r="S301" i="2"/>
  <c r="T301" i="2"/>
  <c r="U301" i="2"/>
  <c r="Q302" i="2"/>
  <c r="R302" i="2"/>
  <c r="S302" i="2"/>
  <c r="T302" i="2"/>
  <c r="U302" i="2"/>
  <c r="Q303" i="2"/>
  <c r="R303" i="2"/>
  <c r="S303" i="2"/>
  <c r="T303" i="2"/>
  <c r="U303" i="2"/>
  <c r="Q304" i="2"/>
  <c r="R304" i="2"/>
  <c r="S304" i="2"/>
  <c r="T304" i="2"/>
  <c r="U304" i="2"/>
  <c r="Q305" i="2"/>
  <c r="R305" i="2"/>
  <c r="S305" i="2"/>
  <c r="T305" i="2"/>
  <c r="U305" i="2"/>
  <c r="Q306" i="2"/>
  <c r="R306" i="2"/>
  <c r="S306" i="2"/>
  <c r="T306" i="2"/>
  <c r="U306" i="2"/>
  <c r="Q307" i="2"/>
  <c r="R307" i="2"/>
  <c r="S307" i="2"/>
  <c r="T307" i="2"/>
  <c r="U307" i="2"/>
  <c r="Q308" i="2"/>
  <c r="R308" i="2"/>
  <c r="S308" i="2"/>
  <c r="T308" i="2"/>
  <c r="U308" i="2"/>
  <c r="Q309" i="2"/>
  <c r="R309" i="2"/>
  <c r="S309" i="2"/>
  <c r="T309" i="2"/>
  <c r="U309" i="2"/>
  <c r="Q310" i="2"/>
  <c r="R310" i="2"/>
  <c r="S310" i="2"/>
  <c r="T310" i="2"/>
  <c r="U310" i="2"/>
  <c r="Q311" i="2"/>
  <c r="R311" i="2"/>
  <c r="S311" i="2"/>
  <c r="T311" i="2"/>
  <c r="U311" i="2"/>
  <c r="Q312" i="2"/>
  <c r="R312" i="2"/>
  <c r="S312" i="2"/>
  <c r="T312" i="2"/>
  <c r="U312" i="2"/>
  <c r="Q313" i="2"/>
  <c r="R313" i="2"/>
  <c r="S313" i="2"/>
  <c r="T313" i="2"/>
  <c r="U313" i="2"/>
  <c r="Q314" i="2"/>
  <c r="R314" i="2"/>
  <c r="S314" i="2"/>
  <c r="T314" i="2"/>
  <c r="U314" i="2"/>
  <c r="Q315" i="2"/>
  <c r="R315" i="2"/>
  <c r="S315" i="2"/>
  <c r="T315" i="2"/>
  <c r="U315" i="2"/>
  <c r="Q316" i="2"/>
  <c r="R316" i="2"/>
  <c r="S316" i="2"/>
  <c r="T316" i="2"/>
  <c r="U316" i="2"/>
  <c r="Q317" i="2"/>
  <c r="R317" i="2"/>
  <c r="S317" i="2"/>
  <c r="T317" i="2"/>
  <c r="U317" i="2"/>
  <c r="Q318" i="2"/>
  <c r="R318" i="2"/>
  <c r="S318" i="2"/>
  <c r="T318" i="2"/>
  <c r="U318" i="2"/>
  <c r="Q319" i="2"/>
  <c r="R319" i="2"/>
  <c r="S319" i="2"/>
  <c r="T319" i="2"/>
  <c r="U319" i="2"/>
  <c r="Q320" i="2"/>
  <c r="R320" i="2"/>
  <c r="S320" i="2"/>
  <c r="T320" i="2"/>
  <c r="U320" i="2"/>
  <c r="Q321" i="2"/>
  <c r="R321" i="2"/>
  <c r="S321" i="2"/>
  <c r="T321" i="2"/>
  <c r="U321" i="2"/>
  <c r="Q322" i="2"/>
  <c r="R322" i="2"/>
  <c r="S322" i="2"/>
  <c r="T322" i="2"/>
  <c r="U322" i="2"/>
  <c r="Q323" i="2"/>
  <c r="R323" i="2"/>
  <c r="S323" i="2"/>
  <c r="T323" i="2"/>
  <c r="U323" i="2"/>
  <c r="Q324" i="2"/>
  <c r="R324" i="2"/>
  <c r="S324" i="2"/>
  <c r="T324" i="2"/>
  <c r="U324" i="2"/>
  <c r="Q325" i="2"/>
  <c r="R325" i="2"/>
  <c r="S325" i="2"/>
  <c r="T325" i="2"/>
  <c r="U325" i="2"/>
  <c r="Q326" i="2"/>
  <c r="R326" i="2"/>
  <c r="S326" i="2"/>
  <c r="T326" i="2"/>
  <c r="U326" i="2"/>
  <c r="Q327" i="2"/>
  <c r="R327" i="2"/>
  <c r="S327" i="2"/>
  <c r="T327" i="2"/>
  <c r="U327" i="2"/>
  <c r="Q328" i="2"/>
  <c r="R328" i="2"/>
  <c r="S328" i="2"/>
  <c r="T328" i="2"/>
  <c r="U328" i="2"/>
  <c r="Q329" i="2"/>
  <c r="R329" i="2"/>
  <c r="S329" i="2"/>
  <c r="T329" i="2"/>
  <c r="U329" i="2"/>
  <c r="Q330" i="2"/>
  <c r="R330" i="2"/>
  <c r="S330" i="2"/>
  <c r="T330" i="2"/>
  <c r="U330" i="2"/>
  <c r="Q331" i="2"/>
  <c r="R331" i="2"/>
  <c r="S331" i="2"/>
  <c r="T331" i="2"/>
  <c r="U331" i="2"/>
  <c r="Q332" i="2"/>
  <c r="R332" i="2"/>
  <c r="S332" i="2"/>
  <c r="T332" i="2"/>
  <c r="U332" i="2"/>
  <c r="Q333" i="2"/>
  <c r="R333" i="2"/>
  <c r="S333" i="2"/>
  <c r="T333" i="2"/>
  <c r="U333" i="2"/>
  <c r="Q334" i="2"/>
  <c r="R334" i="2"/>
  <c r="S334" i="2"/>
  <c r="T334" i="2"/>
  <c r="U334" i="2"/>
  <c r="Q335" i="2"/>
  <c r="R335" i="2"/>
  <c r="S335" i="2"/>
  <c r="T335" i="2"/>
  <c r="U335" i="2"/>
  <c r="Q336" i="2"/>
  <c r="R336" i="2"/>
  <c r="S336" i="2"/>
  <c r="T336" i="2"/>
  <c r="U336" i="2"/>
  <c r="Q337" i="2"/>
  <c r="R337" i="2"/>
  <c r="S337" i="2"/>
  <c r="T337" i="2"/>
  <c r="U337" i="2"/>
  <c r="Q338" i="2"/>
  <c r="R338" i="2"/>
  <c r="S338" i="2"/>
  <c r="T338" i="2"/>
  <c r="U338" i="2"/>
  <c r="Q339" i="2"/>
  <c r="R339" i="2"/>
  <c r="S339" i="2"/>
  <c r="T339" i="2"/>
  <c r="U339" i="2"/>
  <c r="Q340" i="2"/>
  <c r="R340" i="2"/>
  <c r="S340" i="2"/>
  <c r="T340" i="2"/>
  <c r="U340" i="2"/>
  <c r="Q341" i="2"/>
  <c r="R341" i="2"/>
  <c r="S341" i="2"/>
  <c r="T341" i="2"/>
  <c r="U341" i="2"/>
  <c r="Q342" i="2"/>
  <c r="R342" i="2"/>
  <c r="S342" i="2"/>
  <c r="T342" i="2"/>
  <c r="U342" i="2"/>
  <c r="Q343" i="2"/>
  <c r="R343" i="2"/>
  <c r="S343" i="2"/>
  <c r="T343" i="2"/>
  <c r="U343" i="2"/>
  <c r="Q344" i="2"/>
  <c r="R344" i="2"/>
  <c r="S344" i="2"/>
  <c r="T344" i="2"/>
  <c r="U344" i="2"/>
  <c r="Q345" i="2"/>
  <c r="R345" i="2"/>
  <c r="S345" i="2"/>
  <c r="T345" i="2"/>
  <c r="U345" i="2"/>
  <c r="Q346" i="2"/>
  <c r="R346" i="2"/>
  <c r="S346" i="2"/>
  <c r="T346" i="2"/>
  <c r="U346" i="2"/>
  <c r="Q347" i="2"/>
  <c r="R347" i="2"/>
  <c r="S347" i="2"/>
  <c r="T347" i="2"/>
  <c r="U347" i="2"/>
  <c r="Q348" i="2"/>
  <c r="R348" i="2"/>
  <c r="S348" i="2"/>
  <c r="T348" i="2"/>
  <c r="U348" i="2"/>
  <c r="Q349" i="2"/>
  <c r="R349" i="2"/>
  <c r="S349" i="2"/>
  <c r="T349" i="2"/>
  <c r="U349" i="2"/>
  <c r="Q350" i="2"/>
  <c r="R350" i="2"/>
  <c r="S350" i="2"/>
  <c r="T350" i="2"/>
  <c r="U350" i="2"/>
  <c r="Q351" i="2"/>
  <c r="R351" i="2"/>
  <c r="S351" i="2"/>
  <c r="T351" i="2"/>
  <c r="U351" i="2"/>
  <c r="Q352" i="2"/>
  <c r="R352" i="2"/>
  <c r="S352" i="2"/>
  <c r="T352" i="2"/>
  <c r="U352" i="2"/>
  <c r="Q353" i="2"/>
  <c r="R353" i="2"/>
  <c r="S353" i="2"/>
  <c r="T353" i="2"/>
  <c r="U353" i="2"/>
  <c r="Q354" i="2"/>
  <c r="R354" i="2"/>
  <c r="S354" i="2"/>
  <c r="T354" i="2"/>
  <c r="U354" i="2"/>
  <c r="Q355" i="2"/>
  <c r="R355" i="2"/>
  <c r="S355" i="2"/>
  <c r="T355" i="2"/>
  <c r="U355" i="2"/>
  <c r="Q356" i="2"/>
  <c r="R356" i="2"/>
  <c r="S356" i="2"/>
  <c r="T356" i="2"/>
  <c r="U356" i="2"/>
  <c r="Q357" i="2"/>
  <c r="R357" i="2"/>
  <c r="S357" i="2"/>
  <c r="T357" i="2"/>
  <c r="U357" i="2"/>
  <c r="Q358" i="2"/>
  <c r="R358" i="2"/>
  <c r="S358" i="2"/>
  <c r="T358" i="2"/>
  <c r="U358" i="2"/>
  <c r="Q359" i="2"/>
  <c r="R359" i="2"/>
  <c r="S359" i="2"/>
  <c r="T359" i="2"/>
  <c r="U359" i="2"/>
  <c r="Q360" i="2"/>
  <c r="R360" i="2"/>
  <c r="S360" i="2"/>
  <c r="T360" i="2"/>
  <c r="U360" i="2"/>
  <c r="Q361" i="2"/>
  <c r="R361" i="2"/>
  <c r="S361" i="2"/>
  <c r="T361" i="2"/>
  <c r="U361" i="2"/>
  <c r="Q362" i="2"/>
  <c r="R362" i="2"/>
  <c r="S362" i="2"/>
  <c r="T362" i="2"/>
  <c r="U362" i="2"/>
  <c r="Q363" i="2"/>
  <c r="R363" i="2"/>
  <c r="S363" i="2"/>
  <c r="T363" i="2"/>
  <c r="U363" i="2"/>
  <c r="Q364" i="2"/>
  <c r="R364" i="2"/>
  <c r="S364" i="2"/>
  <c r="T364" i="2"/>
  <c r="U364" i="2"/>
  <c r="Q365" i="2"/>
  <c r="R365" i="2"/>
  <c r="S365" i="2"/>
  <c r="T365" i="2"/>
  <c r="U365" i="2"/>
  <c r="Q366" i="2"/>
  <c r="R366" i="2"/>
  <c r="S366" i="2"/>
  <c r="T366" i="2"/>
  <c r="U366" i="2"/>
  <c r="Q367" i="2"/>
  <c r="R367" i="2"/>
  <c r="S367" i="2"/>
  <c r="T367" i="2"/>
  <c r="U367" i="2"/>
  <c r="Q368" i="2"/>
  <c r="R368" i="2"/>
  <c r="S368" i="2"/>
  <c r="T368" i="2"/>
  <c r="U368" i="2"/>
  <c r="Q369" i="2"/>
  <c r="R369" i="2"/>
  <c r="S369" i="2"/>
  <c r="T369" i="2"/>
  <c r="U369" i="2"/>
  <c r="Q370" i="2"/>
  <c r="R370" i="2"/>
  <c r="S370" i="2"/>
  <c r="T370" i="2"/>
  <c r="U370" i="2"/>
  <c r="Q371" i="2"/>
  <c r="R371" i="2"/>
  <c r="S371" i="2"/>
  <c r="T371" i="2"/>
  <c r="U371" i="2"/>
  <c r="Q372" i="2"/>
  <c r="R372" i="2"/>
  <c r="S372" i="2"/>
  <c r="T372" i="2"/>
  <c r="U372" i="2"/>
  <c r="Q373" i="2"/>
  <c r="R373" i="2"/>
  <c r="S373" i="2"/>
  <c r="T373" i="2"/>
  <c r="U373" i="2"/>
  <c r="Q374" i="2"/>
  <c r="R374" i="2"/>
  <c r="S374" i="2"/>
  <c r="T374" i="2"/>
  <c r="U374" i="2"/>
  <c r="Q375" i="2"/>
  <c r="R375" i="2"/>
  <c r="S375" i="2"/>
  <c r="T375" i="2"/>
  <c r="U375" i="2"/>
  <c r="Q376" i="2"/>
  <c r="R376" i="2"/>
  <c r="S376" i="2"/>
  <c r="T376" i="2"/>
  <c r="U376" i="2"/>
  <c r="Q377" i="2"/>
  <c r="R377" i="2"/>
  <c r="S377" i="2"/>
  <c r="T377" i="2"/>
  <c r="U377" i="2"/>
  <c r="Q378" i="2"/>
  <c r="R378" i="2"/>
  <c r="S378" i="2"/>
  <c r="T378" i="2"/>
  <c r="U378" i="2"/>
  <c r="Q379" i="2"/>
  <c r="R379" i="2"/>
  <c r="S379" i="2"/>
  <c r="T379" i="2"/>
  <c r="U379" i="2"/>
  <c r="Q380" i="2"/>
  <c r="R380" i="2"/>
  <c r="S380" i="2"/>
  <c r="T380" i="2"/>
  <c r="U380" i="2"/>
  <c r="Q381" i="2"/>
  <c r="R381" i="2"/>
  <c r="S381" i="2"/>
  <c r="T381" i="2"/>
  <c r="U381" i="2"/>
  <c r="Q382" i="2"/>
  <c r="R382" i="2"/>
  <c r="S382" i="2"/>
  <c r="T382" i="2"/>
  <c r="U382" i="2"/>
  <c r="Q383" i="2"/>
  <c r="R383" i="2"/>
  <c r="S383" i="2"/>
  <c r="T383" i="2"/>
  <c r="U383" i="2"/>
  <c r="Q384" i="2"/>
  <c r="R384" i="2"/>
  <c r="S384" i="2"/>
  <c r="T384" i="2"/>
  <c r="U384" i="2"/>
  <c r="Q385" i="2"/>
  <c r="R385" i="2"/>
  <c r="S385" i="2"/>
  <c r="T385" i="2"/>
  <c r="U385" i="2"/>
  <c r="Q386" i="2"/>
  <c r="R386" i="2"/>
  <c r="S386" i="2"/>
  <c r="T386" i="2"/>
  <c r="U386" i="2"/>
  <c r="Q387" i="2"/>
  <c r="R387" i="2"/>
  <c r="S387" i="2"/>
  <c r="T387" i="2"/>
  <c r="U387" i="2"/>
  <c r="Q388" i="2"/>
  <c r="R388" i="2"/>
  <c r="S388" i="2"/>
  <c r="T388" i="2"/>
  <c r="U388" i="2"/>
  <c r="Q389" i="2"/>
  <c r="R389" i="2"/>
  <c r="S389" i="2"/>
  <c r="T389" i="2"/>
  <c r="U389" i="2"/>
  <c r="Q390" i="2"/>
  <c r="R390" i="2"/>
  <c r="S390" i="2"/>
  <c r="T390" i="2"/>
  <c r="U390" i="2"/>
  <c r="Q391" i="2"/>
  <c r="R391" i="2"/>
  <c r="S391" i="2"/>
  <c r="T391" i="2"/>
  <c r="U391" i="2"/>
  <c r="Q392" i="2"/>
  <c r="R392" i="2"/>
  <c r="S392" i="2"/>
  <c r="T392" i="2"/>
  <c r="U392" i="2"/>
  <c r="Q393" i="2"/>
  <c r="R393" i="2"/>
  <c r="S393" i="2"/>
  <c r="T393" i="2"/>
  <c r="U393" i="2"/>
  <c r="Q394" i="2"/>
  <c r="R394" i="2"/>
  <c r="S394" i="2"/>
  <c r="T394" i="2"/>
  <c r="U394" i="2"/>
  <c r="Q395" i="2"/>
  <c r="R395" i="2"/>
  <c r="S395" i="2"/>
  <c r="T395" i="2"/>
  <c r="U395" i="2"/>
  <c r="Q396" i="2"/>
  <c r="R396" i="2"/>
  <c r="S396" i="2"/>
  <c r="T396" i="2"/>
  <c r="U396" i="2"/>
  <c r="Q397" i="2"/>
  <c r="R397" i="2"/>
  <c r="S397" i="2"/>
  <c r="T397" i="2"/>
  <c r="U397" i="2"/>
  <c r="Q398" i="2"/>
  <c r="R398" i="2"/>
  <c r="S398" i="2"/>
  <c r="T398" i="2"/>
  <c r="U398" i="2"/>
  <c r="Q399" i="2"/>
  <c r="R399" i="2"/>
  <c r="S399" i="2"/>
  <c r="T399" i="2"/>
  <c r="U399" i="2"/>
  <c r="Q400" i="2"/>
  <c r="R400" i="2"/>
  <c r="S400" i="2"/>
  <c r="T400" i="2"/>
  <c r="U400" i="2"/>
  <c r="Q401" i="2"/>
  <c r="R401" i="2"/>
  <c r="S401" i="2"/>
  <c r="T401" i="2"/>
  <c r="U401" i="2"/>
  <c r="Q402" i="2"/>
  <c r="R402" i="2"/>
  <c r="S402" i="2"/>
  <c r="T402" i="2"/>
  <c r="U402" i="2"/>
  <c r="Q403" i="2"/>
  <c r="R403" i="2"/>
  <c r="S403" i="2"/>
  <c r="T403" i="2"/>
  <c r="U403" i="2"/>
  <c r="Q404" i="2"/>
  <c r="R404" i="2"/>
  <c r="S404" i="2"/>
  <c r="T404" i="2"/>
  <c r="U404" i="2"/>
  <c r="Q405" i="2"/>
  <c r="R405" i="2"/>
  <c r="S405" i="2"/>
  <c r="T405" i="2"/>
  <c r="U405" i="2"/>
  <c r="Q406" i="2"/>
  <c r="R406" i="2"/>
  <c r="S406" i="2"/>
  <c r="T406" i="2"/>
  <c r="U406" i="2"/>
  <c r="Q407" i="2"/>
  <c r="R407" i="2"/>
  <c r="S407" i="2"/>
  <c r="T407" i="2"/>
  <c r="U407" i="2"/>
  <c r="Q408" i="2"/>
  <c r="R408" i="2"/>
  <c r="S408" i="2"/>
  <c r="T408" i="2"/>
  <c r="U408" i="2"/>
  <c r="Q409" i="2"/>
  <c r="R409" i="2"/>
  <c r="S409" i="2"/>
  <c r="T409" i="2"/>
  <c r="U409" i="2"/>
  <c r="Q410" i="2"/>
  <c r="R410" i="2"/>
  <c r="S410" i="2"/>
  <c r="T410" i="2"/>
  <c r="U410" i="2"/>
  <c r="Q411" i="2"/>
  <c r="R411" i="2"/>
  <c r="S411" i="2"/>
  <c r="T411" i="2"/>
  <c r="U411" i="2"/>
  <c r="Q412" i="2"/>
  <c r="R412" i="2"/>
  <c r="S412" i="2"/>
  <c r="T412" i="2"/>
  <c r="U412" i="2"/>
  <c r="Q413" i="2"/>
  <c r="R413" i="2"/>
  <c r="S413" i="2"/>
  <c r="T413" i="2"/>
  <c r="U413" i="2"/>
  <c r="Q414" i="2"/>
  <c r="R414" i="2"/>
  <c r="S414" i="2"/>
  <c r="T414" i="2"/>
  <c r="U414" i="2"/>
  <c r="Q415" i="2"/>
  <c r="R415" i="2"/>
  <c r="S415" i="2"/>
  <c r="T415" i="2"/>
  <c r="U415" i="2"/>
  <c r="Q416" i="2"/>
  <c r="R416" i="2"/>
  <c r="S416" i="2"/>
  <c r="T416" i="2"/>
  <c r="U416" i="2"/>
  <c r="Q417" i="2"/>
  <c r="R417" i="2"/>
  <c r="S417" i="2"/>
  <c r="T417" i="2"/>
  <c r="U417" i="2"/>
  <c r="Q418" i="2"/>
  <c r="R418" i="2"/>
  <c r="S418" i="2"/>
  <c r="T418" i="2"/>
  <c r="U418" i="2"/>
  <c r="Q419" i="2"/>
  <c r="R419" i="2"/>
  <c r="S419" i="2"/>
  <c r="T419" i="2"/>
  <c r="U419" i="2"/>
  <c r="Q420" i="2"/>
  <c r="R420" i="2"/>
  <c r="S420" i="2"/>
  <c r="T420" i="2"/>
  <c r="U420" i="2"/>
  <c r="Q421" i="2"/>
  <c r="R421" i="2"/>
  <c r="S421" i="2"/>
  <c r="T421" i="2"/>
  <c r="U421" i="2"/>
  <c r="Q422" i="2"/>
  <c r="R422" i="2"/>
  <c r="S422" i="2"/>
  <c r="T422" i="2"/>
  <c r="U422" i="2"/>
  <c r="Q423" i="2"/>
  <c r="R423" i="2"/>
  <c r="S423" i="2"/>
  <c r="T423" i="2"/>
  <c r="U423" i="2"/>
  <c r="Q424" i="2"/>
  <c r="R424" i="2"/>
  <c r="S424" i="2"/>
  <c r="T424" i="2"/>
  <c r="U424" i="2"/>
  <c r="Q425" i="2"/>
  <c r="R425" i="2"/>
  <c r="S425" i="2"/>
  <c r="T425" i="2"/>
  <c r="U425" i="2"/>
  <c r="Q426" i="2"/>
  <c r="R426" i="2"/>
  <c r="S426" i="2"/>
  <c r="T426" i="2"/>
  <c r="U426" i="2"/>
  <c r="Q427" i="2"/>
  <c r="R427" i="2"/>
  <c r="S427" i="2"/>
  <c r="T427" i="2"/>
  <c r="U427" i="2"/>
  <c r="Q428" i="2"/>
  <c r="R428" i="2"/>
  <c r="S428" i="2"/>
  <c r="T428" i="2"/>
  <c r="U428" i="2"/>
  <c r="Q429" i="2"/>
  <c r="R429" i="2"/>
  <c r="S429" i="2"/>
  <c r="T429" i="2"/>
  <c r="U429" i="2"/>
  <c r="Q430" i="2"/>
  <c r="R430" i="2"/>
  <c r="S430" i="2"/>
  <c r="T430" i="2"/>
  <c r="U430" i="2"/>
  <c r="Q431" i="2"/>
  <c r="R431" i="2"/>
  <c r="S431" i="2"/>
  <c r="T431" i="2"/>
  <c r="U431" i="2"/>
  <c r="Q432" i="2"/>
  <c r="R432" i="2"/>
  <c r="S432" i="2"/>
  <c r="T432" i="2"/>
  <c r="U432" i="2"/>
  <c r="Q433" i="2"/>
  <c r="R433" i="2"/>
  <c r="S433" i="2"/>
  <c r="T433" i="2"/>
  <c r="U433" i="2"/>
  <c r="Q434" i="2"/>
  <c r="R434" i="2"/>
  <c r="S434" i="2"/>
  <c r="T434" i="2"/>
  <c r="U434" i="2"/>
  <c r="Q435" i="2"/>
  <c r="R435" i="2"/>
  <c r="S435" i="2"/>
  <c r="T435" i="2"/>
  <c r="U435" i="2"/>
  <c r="Q436" i="2"/>
  <c r="R436" i="2"/>
  <c r="S436" i="2"/>
  <c r="T436" i="2"/>
  <c r="U436" i="2"/>
  <c r="Q437" i="2"/>
  <c r="R437" i="2"/>
  <c r="S437" i="2"/>
  <c r="T437" i="2"/>
  <c r="U437" i="2"/>
  <c r="Q438" i="2"/>
  <c r="R438" i="2"/>
  <c r="S438" i="2"/>
  <c r="T438" i="2"/>
  <c r="U438" i="2"/>
  <c r="Q439" i="2"/>
  <c r="R439" i="2"/>
  <c r="S439" i="2"/>
  <c r="T439" i="2"/>
  <c r="U439" i="2"/>
  <c r="Q440" i="2"/>
  <c r="R440" i="2"/>
  <c r="S440" i="2"/>
  <c r="T440" i="2"/>
  <c r="U440" i="2"/>
  <c r="Q441" i="2"/>
  <c r="R441" i="2"/>
  <c r="S441" i="2"/>
  <c r="T441" i="2"/>
  <c r="U441" i="2"/>
  <c r="Q442" i="2"/>
  <c r="R442" i="2"/>
  <c r="S442" i="2"/>
  <c r="T442" i="2"/>
  <c r="U442" i="2"/>
  <c r="Q443" i="2"/>
  <c r="R443" i="2"/>
  <c r="S443" i="2"/>
  <c r="T443" i="2"/>
  <c r="U443" i="2"/>
  <c r="Q444" i="2"/>
  <c r="R444" i="2"/>
  <c r="S444" i="2"/>
  <c r="T444" i="2"/>
  <c r="U444" i="2"/>
  <c r="Q445" i="2"/>
  <c r="R445" i="2"/>
  <c r="S445" i="2"/>
  <c r="T445" i="2"/>
  <c r="U445" i="2"/>
  <c r="Q446" i="2"/>
  <c r="R446" i="2"/>
  <c r="S446" i="2"/>
  <c r="T446" i="2"/>
  <c r="U446" i="2"/>
  <c r="Q447" i="2"/>
  <c r="R447" i="2"/>
  <c r="S447" i="2"/>
  <c r="T447" i="2"/>
  <c r="U447" i="2"/>
  <c r="Q448" i="2"/>
  <c r="R448" i="2"/>
  <c r="S448" i="2"/>
  <c r="T448" i="2"/>
  <c r="U448" i="2"/>
  <c r="Q449" i="2"/>
  <c r="R449" i="2"/>
  <c r="S449" i="2"/>
  <c r="T449" i="2"/>
  <c r="U449" i="2"/>
  <c r="Q450" i="2"/>
  <c r="R450" i="2"/>
  <c r="S450" i="2"/>
  <c r="T450" i="2"/>
  <c r="U450" i="2"/>
  <c r="Q451" i="2"/>
  <c r="R451" i="2"/>
  <c r="S451" i="2"/>
  <c r="T451" i="2"/>
  <c r="U451" i="2"/>
  <c r="Q452" i="2"/>
  <c r="R452" i="2"/>
  <c r="S452" i="2"/>
  <c r="T452" i="2"/>
  <c r="U452" i="2"/>
  <c r="Q453" i="2"/>
  <c r="R453" i="2"/>
  <c r="S453" i="2"/>
  <c r="T453" i="2"/>
  <c r="U453" i="2"/>
  <c r="Y3" i="2"/>
  <c r="L4" i="2"/>
  <c r="M4" i="2"/>
  <c r="N4" i="2"/>
  <c r="V4" i="2"/>
  <c r="W4" i="2"/>
  <c r="X4" i="2"/>
  <c r="L5" i="2"/>
  <c r="M5" i="2"/>
  <c r="N5" i="2"/>
  <c r="V5" i="2"/>
  <c r="W5" i="2"/>
  <c r="X5" i="2"/>
  <c r="L6" i="2"/>
  <c r="M6" i="2"/>
  <c r="N6" i="2"/>
  <c r="O6" i="2"/>
  <c r="V6" i="2"/>
  <c r="W6" i="2"/>
  <c r="X6" i="2"/>
  <c r="Y6" i="2"/>
  <c r="L7" i="2"/>
  <c r="M7" i="2"/>
  <c r="N7" i="2"/>
  <c r="V7" i="2"/>
  <c r="W7" i="2"/>
  <c r="X7" i="2"/>
  <c r="L8" i="2"/>
  <c r="M8" i="2"/>
  <c r="N8" i="2"/>
  <c r="V8" i="2"/>
  <c r="W8" i="2"/>
  <c r="X8" i="2"/>
  <c r="L9" i="2"/>
  <c r="M9" i="2"/>
  <c r="N9" i="2"/>
  <c r="V9" i="2"/>
  <c r="W9" i="2"/>
  <c r="X9" i="2"/>
  <c r="L10" i="2"/>
  <c r="M10" i="2"/>
  <c r="N10" i="2"/>
  <c r="V10" i="2"/>
  <c r="W10" i="2"/>
  <c r="X10" i="2"/>
  <c r="L11" i="2"/>
  <c r="M11" i="2"/>
  <c r="N11" i="2"/>
  <c r="V11" i="2"/>
  <c r="W11" i="2"/>
  <c r="X11" i="2"/>
  <c r="L12" i="2"/>
  <c r="M12" i="2"/>
  <c r="N12" i="2"/>
  <c r="V12" i="2"/>
  <c r="W12" i="2"/>
  <c r="X12" i="2"/>
  <c r="L13" i="2"/>
  <c r="M13" i="2"/>
  <c r="N13" i="2"/>
  <c r="V13" i="2"/>
  <c r="W13" i="2"/>
  <c r="X13" i="2"/>
  <c r="L14" i="2"/>
  <c r="M14" i="2"/>
  <c r="N14" i="2"/>
  <c r="V14" i="2"/>
  <c r="W14" i="2"/>
  <c r="X14" i="2"/>
  <c r="L15" i="2"/>
  <c r="M15" i="2"/>
  <c r="N15" i="2"/>
  <c r="V15" i="2"/>
  <c r="W15" i="2"/>
  <c r="X15" i="2"/>
  <c r="L16" i="2"/>
  <c r="M16" i="2"/>
  <c r="N16" i="2"/>
  <c r="V16" i="2"/>
  <c r="W16" i="2"/>
  <c r="X16" i="2"/>
  <c r="L17" i="2"/>
  <c r="M17" i="2"/>
  <c r="N17" i="2"/>
  <c r="V17" i="2"/>
  <c r="W17" i="2"/>
  <c r="X17" i="2"/>
  <c r="L18" i="2"/>
  <c r="M18" i="2"/>
  <c r="N18" i="2"/>
  <c r="V18" i="2"/>
  <c r="W18" i="2"/>
  <c r="X18" i="2"/>
  <c r="L19" i="2"/>
  <c r="M19" i="2"/>
  <c r="N19" i="2"/>
  <c r="V19" i="2"/>
  <c r="W19" i="2"/>
  <c r="X19" i="2"/>
  <c r="L20" i="2"/>
  <c r="M20" i="2"/>
  <c r="N20" i="2"/>
  <c r="V20" i="2"/>
  <c r="W20" i="2"/>
  <c r="X20" i="2"/>
  <c r="L21" i="2"/>
  <c r="M21" i="2"/>
  <c r="N21" i="2"/>
  <c r="V21" i="2"/>
  <c r="W21" i="2"/>
  <c r="X21" i="2"/>
  <c r="L22" i="2"/>
  <c r="M22" i="2"/>
  <c r="N22" i="2"/>
  <c r="V22" i="2"/>
  <c r="W22" i="2"/>
  <c r="X22" i="2"/>
  <c r="L23" i="2"/>
  <c r="M23" i="2"/>
  <c r="N23" i="2"/>
  <c r="V23" i="2"/>
  <c r="W23" i="2"/>
  <c r="X23" i="2"/>
  <c r="L24" i="2"/>
  <c r="M24" i="2"/>
  <c r="N24" i="2"/>
  <c r="V24" i="2"/>
  <c r="W24" i="2"/>
  <c r="X24" i="2"/>
  <c r="L25" i="2"/>
  <c r="M25" i="2"/>
  <c r="N25" i="2"/>
  <c r="V25" i="2"/>
  <c r="W25" i="2"/>
  <c r="X25" i="2"/>
  <c r="L26" i="2"/>
  <c r="M26" i="2"/>
  <c r="N26" i="2"/>
  <c r="V26" i="2"/>
  <c r="W26" i="2"/>
  <c r="X26" i="2"/>
  <c r="L27" i="2"/>
  <c r="M27" i="2"/>
  <c r="N27" i="2"/>
  <c r="V27" i="2"/>
  <c r="W27" i="2"/>
  <c r="X27" i="2"/>
  <c r="L28" i="2"/>
  <c r="M28" i="2"/>
  <c r="N28" i="2"/>
  <c r="V28" i="2"/>
  <c r="W28" i="2"/>
  <c r="X28" i="2"/>
  <c r="L29" i="2"/>
  <c r="M29" i="2"/>
  <c r="N29" i="2"/>
  <c r="V29" i="2"/>
  <c r="W29" i="2"/>
  <c r="X29" i="2"/>
  <c r="L30" i="2"/>
  <c r="M30" i="2"/>
  <c r="N30" i="2"/>
  <c r="V30" i="2"/>
  <c r="W30" i="2"/>
  <c r="X30" i="2"/>
  <c r="L31" i="2"/>
  <c r="M31" i="2"/>
  <c r="N31" i="2"/>
  <c r="V31" i="2"/>
  <c r="W31" i="2"/>
  <c r="X31" i="2"/>
  <c r="L32" i="2"/>
  <c r="M32" i="2"/>
  <c r="N32" i="2"/>
  <c r="V32" i="2"/>
  <c r="W32" i="2"/>
  <c r="X32" i="2"/>
  <c r="L33" i="2"/>
  <c r="M33" i="2"/>
  <c r="N33" i="2"/>
  <c r="V33" i="2"/>
  <c r="W33" i="2"/>
  <c r="X33" i="2"/>
  <c r="L34" i="2"/>
  <c r="M34" i="2"/>
  <c r="N34" i="2"/>
  <c r="V34" i="2"/>
  <c r="W34" i="2"/>
  <c r="X34" i="2"/>
  <c r="L35" i="2"/>
  <c r="M35" i="2"/>
  <c r="N35" i="2"/>
  <c r="V35" i="2"/>
  <c r="W35" i="2"/>
  <c r="X35" i="2"/>
  <c r="L36" i="2"/>
  <c r="M36" i="2"/>
  <c r="N36" i="2"/>
  <c r="V36" i="2"/>
  <c r="W36" i="2"/>
  <c r="X36" i="2"/>
  <c r="L37" i="2"/>
  <c r="M37" i="2"/>
  <c r="N37" i="2"/>
  <c r="V37" i="2"/>
  <c r="W37" i="2"/>
  <c r="X37" i="2"/>
  <c r="L38" i="2"/>
  <c r="M38" i="2"/>
  <c r="N38" i="2"/>
  <c r="V38" i="2"/>
  <c r="W38" i="2"/>
  <c r="X38" i="2"/>
  <c r="L39" i="2"/>
  <c r="M39" i="2"/>
  <c r="N39" i="2"/>
  <c r="V39" i="2"/>
  <c r="W39" i="2"/>
  <c r="X39" i="2"/>
  <c r="L40" i="2"/>
  <c r="M40" i="2"/>
  <c r="N40" i="2"/>
  <c r="V40" i="2"/>
  <c r="W40" i="2"/>
  <c r="X40" i="2"/>
  <c r="L41" i="2"/>
  <c r="M41" i="2"/>
  <c r="N41" i="2"/>
  <c r="V41" i="2"/>
  <c r="W41" i="2"/>
  <c r="X41" i="2"/>
  <c r="L42" i="2"/>
  <c r="M42" i="2"/>
  <c r="N42" i="2"/>
  <c r="V42" i="2"/>
  <c r="W42" i="2"/>
  <c r="X42" i="2"/>
  <c r="L43" i="2"/>
  <c r="M43" i="2"/>
  <c r="N43" i="2"/>
  <c r="V43" i="2"/>
  <c r="W43" i="2"/>
  <c r="X43" i="2"/>
  <c r="L44" i="2"/>
  <c r="M44" i="2"/>
  <c r="N44" i="2"/>
  <c r="V44" i="2"/>
  <c r="W44" i="2"/>
  <c r="X44" i="2"/>
  <c r="L45" i="2"/>
  <c r="M45" i="2"/>
  <c r="N45" i="2"/>
  <c r="V45" i="2"/>
  <c r="W45" i="2"/>
  <c r="X45" i="2"/>
  <c r="L46" i="2"/>
  <c r="M46" i="2"/>
  <c r="N46" i="2"/>
  <c r="V46" i="2"/>
  <c r="W46" i="2"/>
  <c r="X46" i="2"/>
  <c r="L47" i="2"/>
  <c r="M47" i="2"/>
  <c r="N47" i="2"/>
  <c r="V47" i="2"/>
  <c r="W47" i="2"/>
  <c r="X47" i="2"/>
  <c r="L48" i="2"/>
  <c r="M48" i="2"/>
  <c r="N48" i="2"/>
  <c r="V48" i="2"/>
  <c r="W48" i="2"/>
  <c r="X48" i="2"/>
  <c r="L49" i="2"/>
  <c r="M49" i="2"/>
  <c r="N49" i="2"/>
  <c r="V49" i="2"/>
  <c r="W49" i="2"/>
  <c r="X49" i="2"/>
  <c r="L50" i="2"/>
  <c r="M50" i="2"/>
  <c r="N50" i="2"/>
  <c r="V50" i="2"/>
  <c r="W50" i="2"/>
  <c r="X50" i="2"/>
  <c r="L51" i="2"/>
  <c r="M51" i="2"/>
  <c r="N51" i="2"/>
  <c r="V51" i="2"/>
  <c r="W51" i="2"/>
  <c r="X51" i="2"/>
  <c r="L52" i="2"/>
  <c r="M52" i="2"/>
  <c r="N52" i="2"/>
  <c r="V52" i="2"/>
  <c r="W52" i="2"/>
  <c r="X52" i="2"/>
  <c r="L53" i="2"/>
  <c r="M53" i="2"/>
  <c r="N53" i="2"/>
  <c r="V53" i="2"/>
  <c r="W53" i="2"/>
  <c r="X53" i="2"/>
  <c r="L54" i="2"/>
  <c r="M54" i="2"/>
  <c r="N54" i="2"/>
  <c r="V54" i="2"/>
  <c r="W54" i="2"/>
  <c r="X54" i="2"/>
  <c r="L55" i="2"/>
  <c r="M55" i="2"/>
  <c r="N55" i="2"/>
  <c r="V55" i="2"/>
  <c r="W55" i="2"/>
  <c r="X55" i="2"/>
  <c r="L56" i="2"/>
  <c r="M56" i="2"/>
  <c r="N56" i="2"/>
  <c r="V56" i="2"/>
  <c r="W56" i="2"/>
  <c r="X56" i="2"/>
  <c r="L57" i="2"/>
  <c r="M57" i="2"/>
  <c r="N57" i="2"/>
  <c r="V57" i="2"/>
  <c r="W57" i="2"/>
  <c r="X57" i="2"/>
  <c r="L58" i="2"/>
  <c r="M58" i="2"/>
  <c r="N58" i="2"/>
  <c r="V58" i="2"/>
  <c r="W58" i="2"/>
  <c r="X58" i="2"/>
  <c r="L59" i="2"/>
  <c r="M59" i="2"/>
  <c r="N59" i="2"/>
  <c r="V59" i="2"/>
  <c r="W59" i="2"/>
  <c r="X59" i="2"/>
  <c r="L60" i="2"/>
  <c r="M60" i="2"/>
  <c r="N60" i="2"/>
  <c r="V60" i="2"/>
  <c r="W60" i="2"/>
  <c r="X60" i="2"/>
  <c r="L61" i="2"/>
  <c r="M61" i="2"/>
  <c r="N61" i="2"/>
  <c r="V61" i="2"/>
  <c r="W61" i="2"/>
  <c r="X61" i="2"/>
  <c r="L62" i="2"/>
  <c r="M62" i="2"/>
  <c r="N62" i="2"/>
  <c r="V62" i="2"/>
  <c r="W62" i="2"/>
  <c r="X62" i="2"/>
  <c r="L63" i="2"/>
  <c r="M63" i="2"/>
  <c r="N63" i="2"/>
  <c r="V63" i="2"/>
  <c r="W63" i="2"/>
  <c r="X63" i="2"/>
  <c r="L64" i="2"/>
  <c r="M64" i="2"/>
  <c r="N64" i="2"/>
  <c r="V64" i="2"/>
  <c r="W64" i="2"/>
  <c r="X64" i="2"/>
  <c r="L65" i="2"/>
  <c r="M65" i="2"/>
  <c r="N65" i="2"/>
  <c r="V65" i="2"/>
  <c r="W65" i="2"/>
  <c r="X65" i="2"/>
  <c r="L66" i="2"/>
  <c r="M66" i="2"/>
  <c r="N66" i="2"/>
  <c r="V66" i="2"/>
  <c r="W66" i="2"/>
  <c r="X66" i="2"/>
  <c r="L67" i="2"/>
  <c r="M67" i="2"/>
  <c r="N67" i="2"/>
  <c r="V67" i="2"/>
  <c r="W67" i="2"/>
  <c r="X67" i="2"/>
  <c r="L68" i="2"/>
  <c r="M68" i="2"/>
  <c r="N68" i="2"/>
  <c r="V68" i="2"/>
  <c r="W68" i="2"/>
  <c r="X68" i="2"/>
  <c r="L69" i="2"/>
  <c r="M69" i="2"/>
  <c r="N69" i="2"/>
  <c r="V69" i="2"/>
  <c r="W69" i="2"/>
  <c r="X69" i="2"/>
  <c r="L70" i="2"/>
  <c r="M70" i="2"/>
  <c r="N70" i="2"/>
  <c r="V70" i="2"/>
  <c r="W70" i="2"/>
  <c r="X70" i="2"/>
  <c r="L71" i="2"/>
  <c r="M71" i="2"/>
  <c r="N71" i="2"/>
  <c r="V71" i="2"/>
  <c r="W71" i="2"/>
  <c r="X71" i="2"/>
  <c r="L72" i="2"/>
  <c r="M72" i="2"/>
  <c r="N72" i="2"/>
  <c r="V72" i="2"/>
  <c r="W72" i="2"/>
  <c r="X72" i="2"/>
  <c r="L73" i="2"/>
  <c r="M73" i="2"/>
  <c r="N73" i="2"/>
  <c r="V73" i="2"/>
  <c r="W73" i="2"/>
  <c r="X73" i="2"/>
  <c r="L74" i="2"/>
  <c r="M74" i="2"/>
  <c r="N74" i="2"/>
  <c r="V74" i="2"/>
  <c r="W74" i="2"/>
  <c r="X74" i="2"/>
  <c r="L75" i="2"/>
  <c r="M75" i="2"/>
  <c r="N75" i="2"/>
  <c r="V75" i="2"/>
  <c r="W75" i="2"/>
  <c r="X75" i="2"/>
  <c r="L76" i="2"/>
  <c r="M76" i="2"/>
  <c r="N76" i="2"/>
  <c r="V76" i="2"/>
  <c r="W76" i="2"/>
  <c r="X76" i="2"/>
  <c r="L77" i="2"/>
  <c r="M77" i="2"/>
  <c r="N77" i="2"/>
  <c r="V77" i="2"/>
  <c r="W77" i="2"/>
  <c r="X77" i="2"/>
  <c r="L78" i="2"/>
  <c r="M78" i="2"/>
  <c r="N78" i="2"/>
  <c r="V78" i="2"/>
  <c r="W78" i="2"/>
  <c r="X78" i="2"/>
  <c r="L79" i="2"/>
  <c r="M79" i="2"/>
  <c r="N79" i="2"/>
  <c r="V79" i="2"/>
  <c r="W79" i="2"/>
  <c r="X79" i="2"/>
  <c r="L80" i="2"/>
  <c r="M80" i="2"/>
  <c r="N80" i="2"/>
  <c r="V80" i="2"/>
  <c r="W80" i="2"/>
  <c r="X80" i="2"/>
  <c r="L81" i="2"/>
  <c r="M81" i="2"/>
  <c r="N81" i="2"/>
  <c r="V81" i="2"/>
  <c r="W81" i="2"/>
  <c r="X81" i="2"/>
  <c r="L82" i="2"/>
  <c r="M82" i="2"/>
  <c r="N82" i="2"/>
  <c r="V82" i="2"/>
  <c r="W82" i="2"/>
  <c r="X82" i="2"/>
  <c r="L83" i="2"/>
  <c r="M83" i="2"/>
  <c r="N83" i="2"/>
  <c r="V83" i="2"/>
  <c r="W83" i="2"/>
  <c r="X83" i="2"/>
  <c r="L84" i="2"/>
  <c r="M84" i="2"/>
  <c r="N84" i="2"/>
  <c r="V84" i="2"/>
  <c r="W84" i="2"/>
  <c r="X84" i="2"/>
  <c r="L85" i="2"/>
  <c r="M85" i="2"/>
  <c r="N85" i="2"/>
  <c r="V85" i="2"/>
  <c r="W85" i="2"/>
  <c r="X85" i="2"/>
  <c r="L86" i="2"/>
  <c r="M86" i="2"/>
  <c r="N86" i="2"/>
  <c r="V86" i="2"/>
  <c r="W86" i="2"/>
  <c r="X86" i="2"/>
  <c r="L87" i="2"/>
  <c r="M87" i="2"/>
  <c r="N87" i="2"/>
  <c r="V87" i="2"/>
  <c r="W87" i="2"/>
  <c r="X87" i="2"/>
  <c r="L88" i="2"/>
  <c r="M88" i="2"/>
  <c r="N88" i="2"/>
  <c r="V88" i="2"/>
  <c r="W88" i="2"/>
  <c r="X88" i="2"/>
  <c r="L89" i="2"/>
  <c r="M89" i="2"/>
  <c r="N89" i="2"/>
  <c r="V89" i="2"/>
  <c r="W89" i="2"/>
  <c r="X89" i="2"/>
  <c r="L90" i="2"/>
  <c r="M90" i="2"/>
  <c r="N90" i="2"/>
  <c r="V90" i="2"/>
  <c r="W90" i="2"/>
  <c r="X90" i="2"/>
  <c r="L91" i="2"/>
  <c r="M91" i="2"/>
  <c r="N91" i="2"/>
  <c r="V91" i="2"/>
  <c r="W91" i="2"/>
  <c r="X91" i="2"/>
  <c r="L92" i="2"/>
  <c r="M92" i="2"/>
  <c r="N92" i="2"/>
  <c r="V92" i="2"/>
  <c r="W92" i="2"/>
  <c r="X92" i="2"/>
  <c r="L93" i="2"/>
  <c r="M93" i="2"/>
  <c r="N93" i="2"/>
  <c r="V93" i="2"/>
  <c r="W93" i="2"/>
  <c r="X93" i="2"/>
  <c r="L94" i="2"/>
  <c r="M94" i="2"/>
  <c r="N94" i="2"/>
  <c r="V94" i="2"/>
  <c r="W94" i="2"/>
  <c r="X94" i="2"/>
  <c r="L95" i="2"/>
  <c r="M95" i="2"/>
  <c r="N95" i="2"/>
  <c r="V95" i="2"/>
  <c r="W95" i="2"/>
  <c r="X95" i="2"/>
  <c r="L96" i="2"/>
  <c r="M96" i="2"/>
  <c r="N96" i="2"/>
  <c r="V96" i="2"/>
  <c r="W96" i="2"/>
  <c r="X96" i="2"/>
  <c r="L97" i="2"/>
  <c r="M97" i="2"/>
  <c r="N97" i="2"/>
  <c r="V97" i="2"/>
  <c r="W97" i="2"/>
  <c r="X97" i="2"/>
  <c r="L98" i="2"/>
  <c r="M98" i="2"/>
  <c r="N98" i="2"/>
  <c r="V98" i="2"/>
  <c r="W98" i="2"/>
  <c r="X98" i="2"/>
  <c r="L99" i="2"/>
  <c r="M99" i="2"/>
  <c r="N99" i="2"/>
  <c r="V99" i="2"/>
  <c r="W99" i="2"/>
  <c r="X99" i="2"/>
  <c r="L100" i="2"/>
  <c r="M100" i="2"/>
  <c r="N100" i="2"/>
  <c r="V100" i="2"/>
  <c r="W100" i="2"/>
  <c r="X100" i="2"/>
  <c r="L101" i="2"/>
  <c r="M101" i="2"/>
  <c r="N101" i="2"/>
  <c r="V101" i="2"/>
  <c r="W101" i="2"/>
  <c r="X101" i="2"/>
  <c r="L102" i="2"/>
  <c r="M102" i="2"/>
  <c r="N102" i="2"/>
  <c r="V102" i="2"/>
  <c r="W102" i="2"/>
  <c r="X102" i="2"/>
  <c r="L103" i="2"/>
  <c r="M103" i="2"/>
  <c r="N103" i="2"/>
  <c r="V103" i="2"/>
  <c r="W103" i="2"/>
  <c r="X103" i="2"/>
  <c r="L104" i="2"/>
  <c r="M104" i="2"/>
  <c r="N104" i="2"/>
  <c r="V104" i="2"/>
  <c r="W104" i="2"/>
  <c r="X104" i="2"/>
  <c r="L105" i="2"/>
  <c r="M105" i="2"/>
  <c r="N105" i="2"/>
  <c r="V105" i="2"/>
  <c r="W105" i="2"/>
  <c r="X105" i="2"/>
  <c r="L106" i="2"/>
  <c r="M106" i="2"/>
  <c r="N106" i="2"/>
  <c r="V106" i="2"/>
  <c r="W106" i="2"/>
  <c r="X106" i="2"/>
  <c r="L107" i="2"/>
  <c r="M107" i="2"/>
  <c r="N107" i="2"/>
  <c r="V107" i="2"/>
  <c r="W107" i="2"/>
  <c r="X107" i="2"/>
  <c r="L108" i="2"/>
  <c r="M108" i="2"/>
  <c r="N108" i="2"/>
  <c r="V108" i="2"/>
  <c r="W108" i="2"/>
  <c r="X108" i="2"/>
  <c r="L109" i="2"/>
  <c r="M109" i="2"/>
  <c r="N109" i="2"/>
  <c r="V109" i="2"/>
  <c r="W109" i="2"/>
  <c r="X109" i="2"/>
  <c r="L110" i="2"/>
  <c r="M110" i="2"/>
  <c r="N110" i="2"/>
  <c r="V110" i="2"/>
  <c r="W110" i="2"/>
  <c r="X110" i="2"/>
  <c r="L111" i="2"/>
  <c r="M111" i="2"/>
  <c r="N111" i="2"/>
  <c r="V111" i="2"/>
  <c r="W111" i="2"/>
  <c r="X111" i="2"/>
  <c r="L112" i="2"/>
  <c r="M112" i="2"/>
  <c r="N112" i="2"/>
  <c r="V112" i="2"/>
  <c r="W112" i="2"/>
  <c r="X112" i="2"/>
  <c r="L113" i="2"/>
  <c r="M113" i="2"/>
  <c r="N113" i="2"/>
  <c r="V113" i="2"/>
  <c r="W113" i="2"/>
  <c r="X113" i="2"/>
  <c r="L114" i="2"/>
  <c r="M114" i="2"/>
  <c r="N114" i="2"/>
  <c r="V114" i="2"/>
  <c r="W114" i="2"/>
  <c r="X114" i="2"/>
  <c r="L115" i="2"/>
  <c r="M115" i="2"/>
  <c r="N115" i="2"/>
  <c r="V115" i="2"/>
  <c r="W115" i="2"/>
  <c r="X115" i="2"/>
  <c r="L116" i="2"/>
  <c r="M116" i="2"/>
  <c r="N116" i="2"/>
  <c r="V116" i="2"/>
  <c r="W116" i="2"/>
  <c r="X116" i="2"/>
  <c r="L117" i="2"/>
  <c r="M117" i="2"/>
  <c r="N117" i="2"/>
  <c r="V117" i="2"/>
  <c r="W117" i="2"/>
  <c r="X117" i="2"/>
  <c r="L118" i="2"/>
  <c r="M118" i="2"/>
  <c r="N118" i="2"/>
  <c r="V118" i="2"/>
  <c r="W118" i="2"/>
  <c r="X118" i="2"/>
  <c r="L119" i="2"/>
  <c r="M119" i="2"/>
  <c r="N119" i="2"/>
  <c r="V119" i="2"/>
  <c r="W119" i="2"/>
  <c r="X119" i="2"/>
  <c r="L120" i="2"/>
  <c r="M120" i="2"/>
  <c r="N120" i="2"/>
  <c r="V120" i="2"/>
  <c r="W120" i="2"/>
  <c r="X120" i="2"/>
  <c r="L121" i="2"/>
  <c r="M121" i="2"/>
  <c r="N121" i="2"/>
  <c r="V121" i="2"/>
  <c r="W121" i="2"/>
  <c r="X121" i="2"/>
  <c r="L122" i="2"/>
  <c r="M122" i="2"/>
  <c r="N122" i="2"/>
  <c r="V122" i="2"/>
  <c r="W122" i="2"/>
  <c r="X122" i="2"/>
  <c r="L123" i="2"/>
  <c r="M123" i="2"/>
  <c r="N123" i="2"/>
  <c r="V123" i="2"/>
  <c r="W123" i="2"/>
  <c r="X123" i="2"/>
  <c r="L124" i="2"/>
  <c r="M124" i="2"/>
  <c r="N124" i="2"/>
  <c r="V124" i="2"/>
  <c r="W124" i="2"/>
  <c r="X124" i="2"/>
  <c r="L125" i="2"/>
  <c r="M125" i="2"/>
  <c r="N125" i="2"/>
  <c r="V125" i="2"/>
  <c r="W125" i="2"/>
  <c r="X125" i="2"/>
  <c r="L126" i="2"/>
  <c r="M126" i="2"/>
  <c r="N126" i="2"/>
  <c r="V126" i="2"/>
  <c r="W126" i="2"/>
  <c r="X126" i="2"/>
  <c r="L127" i="2"/>
  <c r="M127" i="2"/>
  <c r="N127" i="2"/>
  <c r="V127" i="2"/>
  <c r="W127" i="2"/>
  <c r="X127" i="2"/>
  <c r="L128" i="2"/>
  <c r="M128" i="2"/>
  <c r="N128" i="2"/>
  <c r="V128" i="2"/>
  <c r="W128" i="2"/>
  <c r="X128" i="2"/>
  <c r="L129" i="2"/>
  <c r="M129" i="2"/>
  <c r="N129" i="2"/>
  <c r="V129" i="2"/>
  <c r="W129" i="2"/>
  <c r="X129" i="2"/>
  <c r="L130" i="2"/>
  <c r="M130" i="2"/>
  <c r="N130" i="2"/>
  <c r="V130" i="2"/>
  <c r="W130" i="2"/>
  <c r="X130" i="2"/>
  <c r="L131" i="2"/>
  <c r="M131" i="2"/>
  <c r="N131" i="2"/>
  <c r="V131" i="2"/>
  <c r="W131" i="2"/>
  <c r="X131" i="2"/>
  <c r="L132" i="2"/>
  <c r="M132" i="2"/>
  <c r="N132" i="2"/>
  <c r="V132" i="2"/>
  <c r="W132" i="2"/>
  <c r="X132" i="2"/>
  <c r="L133" i="2"/>
  <c r="M133" i="2"/>
  <c r="N133" i="2"/>
  <c r="V133" i="2"/>
  <c r="W133" i="2"/>
  <c r="X133" i="2"/>
  <c r="L134" i="2"/>
  <c r="M134" i="2"/>
  <c r="N134" i="2"/>
  <c r="V134" i="2"/>
  <c r="W134" i="2"/>
  <c r="X134" i="2"/>
  <c r="L135" i="2"/>
  <c r="M135" i="2"/>
  <c r="N135" i="2"/>
  <c r="V135" i="2"/>
  <c r="W135" i="2"/>
  <c r="X135" i="2"/>
  <c r="L136" i="2"/>
  <c r="M136" i="2"/>
  <c r="N136" i="2"/>
  <c r="V136" i="2"/>
  <c r="W136" i="2"/>
  <c r="X136" i="2"/>
  <c r="L137" i="2"/>
  <c r="M137" i="2"/>
  <c r="N137" i="2"/>
  <c r="V137" i="2"/>
  <c r="W137" i="2"/>
  <c r="X137" i="2"/>
  <c r="L138" i="2"/>
  <c r="M138" i="2"/>
  <c r="N138" i="2"/>
  <c r="V138" i="2"/>
  <c r="W138" i="2"/>
  <c r="X138" i="2"/>
  <c r="L139" i="2"/>
  <c r="M139" i="2"/>
  <c r="N139" i="2"/>
  <c r="V139" i="2"/>
  <c r="W139" i="2"/>
  <c r="X139" i="2"/>
  <c r="L140" i="2"/>
  <c r="M140" i="2"/>
  <c r="N140" i="2"/>
  <c r="V140" i="2"/>
  <c r="W140" i="2"/>
  <c r="X140" i="2"/>
  <c r="L141" i="2"/>
  <c r="M141" i="2"/>
  <c r="N141" i="2"/>
  <c r="V141" i="2"/>
  <c r="W141" i="2"/>
  <c r="X141" i="2"/>
  <c r="L142" i="2"/>
  <c r="M142" i="2"/>
  <c r="N142" i="2"/>
  <c r="V142" i="2"/>
  <c r="W142" i="2"/>
  <c r="X142" i="2"/>
  <c r="L143" i="2"/>
  <c r="M143" i="2"/>
  <c r="N143" i="2"/>
  <c r="V143" i="2"/>
  <c r="W143" i="2"/>
  <c r="X143" i="2"/>
  <c r="L144" i="2"/>
  <c r="M144" i="2"/>
  <c r="N144" i="2"/>
  <c r="V144" i="2"/>
  <c r="W144" i="2"/>
  <c r="X144" i="2"/>
  <c r="L145" i="2"/>
  <c r="M145" i="2"/>
  <c r="N145" i="2"/>
  <c r="V145" i="2"/>
  <c r="W145" i="2"/>
  <c r="X145" i="2"/>
  <c r="L146" i="2"/>
  <c r="M146" i="2"/>
  <c r="N146" i="2"/>
  <c r="V146" i="2"/>
  <c r="W146" i="2"/>
  <c r="X146" i="2"/>
  <c r="L147" i="2"/>
  <c r="M147" i="2"/>
  <c r="N147" i="2"/>
  <c r="V147" i="2"/>
  <c r="W147" i="2"/>
  <c r="X147" i="2"/>
  <c r="L148" i="2"/>
  <c r="M148" i="2"/>
  <c r="N148" i="2"/>
  <c r="V148" i="2"/>
  <c r="W148" i="2"/>
  <c r="X148" i="2"/>
  <c r="L149" i="2"/>
  <c r="M149" i="2"/>
  <c r="N149" i="2"/>
  <c r="V149" i="2"/>
  <c r="W149" i="2"/>
  <c r="X149" i="2"/>
  <c r="L150" i="2"/>
  <c r="M150" i="2"/>
  <c r="N150" i="2"/>
  <c r="V150" i="2"/>
  <c r="W150" i="2"/>
  <c r="X150" i="2"/>
  <c r="L151" i="2"/>
  <c r="M151" i="2"/>
  <c r="N151" i="2"/>
  <c r="V151" i="2"/>
  <c r="W151" i="2"/>
  <c r="X151" i="2"/>
  <c r="L152" i="2"/>
  <c r="M152" i="2"/>
  <c r="N152" i="2"/>
  <c r="V152" i="2"/>
  <c r="W152" i="2"/>
  <c r="X152" i="2"/>
  <c r="L153" i="2"/>
  <c r="M153" i="2"/>
  <c r="N153" i="2"/>
  <c r="V153" i="2"/>
  <c r="W153" i="2"/>
  <c r="X153" i="2"/>
  <c r="L154" i="2"/>
  <c r="M154" i="2"/>
  <c r="N154" i="2"/>
  <c r="V154" i="2"/>
  <c r="W154" i="2"/>
  <c r="X154" i="2"/>
  <c r="L155" i="2"/>
  <c r="M155" i="2"/>
  <c r="N155" i="2"/>
  <c r="V155" i="2"/>
  <c r="W155" i="2"/>
  <c r="X155" i="2"/>
  <c r="L156" i="2"/>
  <c r="M156" i="2"/>
  <c r="N156" i="2"/>
  <c r="V156" i="2"/>
  <c r="W156" i="2"/>
  <c r="X156" i="2"/>
  <c r="L157" i="2"/>
  <c r="M157" i="2"/>
  <c r="N157" i="2"/>
  <c r="V157" i="2"/>
  <c r="W157" i="2"/>
  <c r="X157" i="2"/>
  <c r="L158" i="2"/>
  <c r="M158" i="2"/>
  <c r="N158" i="2"/>
  <c r="V158" i="2"/>
  <c r="W158" i="2"/>
  <c r="X158" i="2"/>
  <c r="L159" i="2"/>
  <c r="M159" i="2"/>
  <c r="N159" i="2"/>
  <c r="V159" i="2"/>
  <c r="W159" i="2"/>
  <c r="X159" i="2"/>
  <c r="L160" i="2"/>
  <c r="M160" i="2"/>
  <c r="N160" i="2"/>
  <c r="V160" i="2"/>
  <c r="W160" i="2"/>
  <c r="X160" i="2"/>
  <c r="L161" i="2"/>
  <c r="M161" i="2"/>
  <c r="N161" i="2"/>
  <c r="V161" i="2"/>
  <c r="W161" i="2"/>
  <c r="X161" i="2"/>
  <c r="L162" i="2"/>
  <c r="M162" i="2"/>
  <c r="N162" i="2"/>
  <c r="V162" i="2"/>
  <c r="W162" i="2"/>
  <c r="X162" i="2"/>
  <c r="L163" i="2"/>
  <c r="M163" i="2"/>
  <c r="N163" i="2"/>
  <c r="V163" i="2"/>
  <c r="W163" i="2"/>
  <c r="X163" i="2"/>
  <c r="L164" i="2"/>
  <c r="M164" i="2"/>
  <c r="N164" i="2"/>
  <c r="V164" i="2"/>
  <c r="W164" i="2"/>
  <c r="X164" i="2"/>
  <c r="L165" i="2"/>
  <c r="M165" i="2"/>
  <c r="N165" i="2"/>
  <c r="V165" i="2"/>
  <c r="W165" i="2"/>
  <c r="X165" i="2"/>
  <c r="L166" i="2"/>
  <c r="M166" i="2"/>
  <c r="N166" i="2"/>
  <c r="V166" i="2"/>
  <c r="W166" i="2"/>
  <c r="X166" i="2"/>
  <c r="L167" i="2"/>
  <c r="M167" i="2"/>
  <c r="N167" i="2"/>
  <c r="V167" i="2"/>
  <c r="W167" i="2"/>
  <c r="X167" i="2"/>
  <c r="L168" i="2"/>
  <c r="M168" i="2"/>
  <c r="N168" i="2"/>
  <c r="V168" i="2"/>
  <c r="W168" i="2"/>
  <c r="X168" i="2"/>
  <c r="L169" i="2"/>
  <c r="M169" i="2"/>
  <c r="N169" i="2"/>
  <c r="V169" i="2"/>
  <c r="W169" i="2"/>
  <c r="X169" i="2"/>
  <c r="L170" i="2"/>
  <c r="M170" i="2"/>
  <c r="N170" i="2"/>
  <c r="V170" i="2"/>
  <c r="W170" i="2"/>
  <c r="X170" i="2"/>
  <c r="L171" i="2"/>
  <c r="M171" i="2"/>
  <c r="N171" i="2"/>
  <c r="V171" i="2"/>
  <c r="W171" i="2"/>
  <c r="X171" i="2"/>
  <c r="L172" i="2"/>
  <c r="M172" i="2"/>
  <c r="N172" i="2"/>
  <c r="V172" i="2"/>
  <c r="W172" i="2"/>
  <c r="X172" i="2"/>
  <c r="L173" i="2"/>
  <c r="M173" i="2"/>
  <c r="N173" i="2"/>
  <c r="V173" i="2"/>
  <c r="W173" i="2"/>
  <c r="X173" i="2"/>
  <c r="L174" i="2"/>
  <c r="M174" i="2"/>
  <c r="N174" i="2"/>
  <c r="V174" i="2"/>
  <c r="W174" i="2"/>
  <c r="X174" i="2"/>
  <c r="L175" i="2"/>
  <c r="M175" i="2"/>
  <c r="N175" i="2"/>
  <c r="V175" i="2"/>
  <c r="W175" i="2"/>
  <c r="X175" i="2"/>
  <c r="L176" i="2"/>
  <c r="M176" i="2"/>
  <c r="N176" i="2"/>
  <c r="V176" i="2"/>
  <c r="W176" i="2"/>
  <c r="X176" i="2"/>
  <c r="L177" i="2"/>
  <c r="M177" i="2"/>
  <c r="N177" i="2"/>
  <c r="V177" i="2"/>
  <c r="W177" i="2"/>
  <c r="X177" i="2"/>
  <c r="L178" i="2"/>
  <c r="M178" i="2"/>
  <c r="N178" i="2"/>
  <c r="V178" i="2"/>
  <c r="W178" i="2"/>
  <c r="X178" i="2"/>
  <c r="L179" i="2"/>
  <c r="M179" i="2"/>
  <c r="N179" i="2"/>
  <c r="V179" i="2"/>
  <c r="W179" i="2"/>
  <c r="X179" i="2"/>
  <c r="L180" i="2"/>
  <c r="M180" i="2"/>
  <c r="N180" i="2"/>
  <c r="V180" i="2"/>
  <c r="W180" i="2"/>
  <c r="X180" i="2"/>
  <c r="L181" i="2"/>
  <c r="M181" i="2"/>
  <c r="N181" i="2"/>
  <c r="V181" i="2"/>
  <c r="W181" i="2"/>
  <c r="X181" i="2"/>
  <c r="L182" i="2"/>
  <c r="M182" i="2"/>
  <c r="N182" i="2"/>
  <c r="V182" i="2"/>
  <c r="W182" i="2"/>
  <c r="X182" i="2"/>
  <c r="L183" i="2"/>
  <c r="M183" i="2"/>
  <c r="N183" i="2"/>
  <c r="V183" i="2"/>
  <c r="W183" i="2"/>
  <c r="X183" i="2"/>
  <c r="L184" i="2"/>
  <c r="M184" i="2"/>
  <c r="N184" i="2"/>
  <c r="V184" i="2"/>
  <c r="W184" i="2"/>
  <c r="X184" i="2"/>
  <c r="L185" i="2"/>
  <c r="M185" i="2"/>
  <c r="N185" i="2"/>
  <c r="V185" i="2"/>
  <c r="W185" i="2"/>
  <c r="X185" i="2"/>
  <c r="L186" i="2"/>
  <c r="M186" i="2"/>
  <c r="N186" i="2"/>
  <c r="V186" i="2"/>
  <c r="W186" i="2"/>
  <c r="X186" i="2"/>
  <c r="L187" i="2"/>
  <c r="M187" i="2"/>
  <c r="N187" i="2"/>
  <c r="V187" i="2"/>
  <c r="W187" i="2"/>
  <c r="X187" i="2"/>
  <c r="L188" i="2"/>
  <c r="M188" i="2"/>
  <c r="N188" i="2"/>
  <c r="V188" i="2"/>
  <c r="W188" i="2"/>
  <c r="X188" i="2"/>
  <c r="L189" i="2"/>
  <c r="M189" i="2"/>
  <c r="N189" i="2"/>
  <c r="V189" i="2"/>
  <c r="W189" i="2"/>
  <c r="X189" i="2"/>
  <c r="L190" i="2"/>
  <c r="M190" i="2"/>
  <c r="N190" i="2"/>
  <c r="V190" i="2"/>
  <c r="W190" i="2"/>
  <c r="X190" i="2"/>
  <c r="L191" i="2"/>
  <c r="M191" i="2"/>
  <c r="N191" i="2"/>
  <c r="V191" i="2"/>
  <c r="W191" i="2"/>
  <c r="X191" i="2"/>
  <c r="L192" i="2"/>
  <c r="M192" i="2"/>
  <c r="N192" i="2"/>
  <c r="V192" i="2"/>
  <c r="W192" i="2"/>
  <c r="X192" i="2"/>
  <c r="L193" i="2"/>
  <c r="M193" i="2"/>
  <c r="N193" i="2"/>
  <c r="V193" i="2"/>
  <c r="W193" i="2"/>
  <c r="X193" i="2"/>
  <c r="L194" i="2"/>
  <c r="M194" i="2"/>
  <c r="N194" i="2"/>
  <c r="V194" i="2"/>
  <c r="W194" i="2"/>
  <c r="X194" i="2"/>
  <c r="L195" i="2"/>
  <c r="M195" i="2"/>
  <c r="N195" i="2"/>
  <c r="V195" i="2"/>
  <c r="W195" i="2"/>
  <c r="X195" i="2"/>
  <c r="L196" i="2"/>
  <c r="M196" i="2"/>
  <c r="N196" i="2"/>
  <c r="V196" i="2"/>
  <c r="W196" i="2"/>
  <c r="X196" i="2"/>
  <c r="L197" i="2"/>
  <c r="M197" i="2"/>
  <c r="N197" i="2"/>
  <c r="V197" i="2"/>
  <c r="W197" i="2"/>
  <c r="X197" i="2"/>
  <c r="L198" i="2"/>
  <c r="M198" i="2"/>
  <c r="N198" i="2"/>
  <c r="V198" i="2"/>
  <c r="W198" i="2"/>
  <c r="X198" i="2"/>
  <c r="L199" i="2"/>
  <c r="M199" i="2"/>
  <c r="N199" i="2"/>
  <c r="V199" i="2"/>
  <c r="W199" i="2"/>
  <c r="X199" i="2"/>
  <c r="L200" i="2"/>
  <c r="M200" i="2"/>
  <c r="N200" i="2"/>
  <c r="V200" i="2"/>
  <c r="W200" i="2"/>
  <c r="X200" i="2"/>
  <c r="L201" i="2"/>
  <c r="M201" i="2"/>
  <c r="N201" i="2"/>
  <c r="V201" i="2"/>
  <c r="W201" i="2"/>
  <c r="X201" i="2"/>
  <c r="L202" i="2"/>
  <c r="M202" i="2"/>
  <c r="N202" i="2"/>
  <c r="V202" i="2"/>
  <c r="W202" i="2"/>
  <c r="X202" i="2"/>
  <c r="L203" i="2"/>
  <c r="M203" i="2"/>
  <c r="N203" i="2"/>
  <c r="V203" i="2"/>
  <c r="W203" i="2"/>
  <c r="X203" i="2"/>
  <c r="L204" i="2"/>
  <c r="M204" i="2"/>
  <c r="N204" i="2"/>
  <c r="V204" i="2"/>
  <c r="W204" i="2"/>
  <c r="X204" i="2"/>
  <c r="L205" i="2"/>
  <c r="M205" i="2"/>
  <c r="N205" i="2"/>
  <c r="V205" i="2"/>
  <c r="W205" i="2"/>
  <c r="X205" i="2"/>
  <c r="L206" i="2"/>
  <c r="M206" i="2"/>
  <c r="N206" i="2"/>
  <c r="V206" i="2"/>
  <c r="W206" i="2"/>
  <c r="X206" i="2"/>
  <c r="L207" i="2"/>
  <c r="M207" i="2"/>
  <c r="N207" i="2"/>
  <c r="V207" i="2"/>
  <c r="W207" i="2"/>
  <c r="X207" i="2"/>
  <c r="L208" i="2"/>
  <c r="M208" i="2"/>
  <c r="N208" i="2"/>
  <c r="V208" i="2"/>
  <c r="W208" i="2"/>
  <c r="X208" i="2"/>
  <c r="L209" i="2"/>
  <c r="M209" i="2"/>
  <c r="N209" i="2"/>
  <c r="V209" i="2"/>
  <c r="W209" i="2"/>
  <c r="X209" i="2"/>
  <c r="L210" i="2"/>
  <c r="M210" i="2"/>
  <c r="N210" i="2"/>
  <c r="V210" i="2"/>
  <c r="W210" i="2"/>
  <c r="X210" i="2"/>
  <c r="L211" i="2"/>
  <c r="M211" i="2"/>
  <c r="N211" i="2"/>
  <c r="V211" i="2"/>
  <c r="W211" i="2"/>
  <c r="X211" i="2"/>
  <c r="L212" i="2"/>
  <c r="M212" i="2"/>
  <c r="N212" i="2"/>
  <c r="V212" i="2"/>
  <c r="W212" i="2"/>
  <c r="X212" i="2"/>
  <c r="L213" i="2"/>
  <c r="M213" i="2"/>
  <c r="N213" i="2"/>
  <c r="V213" i="2"/>
  <c r="W213" i="2"/>
  <c r="X213" i="2"/>
  <c r="L214" i="2"/>
  <c r="M214" i="2"/>
  <c r="N214" i="2"/>
  <c r="V214" i="2"/>
  <c r="W214" i="2"/>
  <c r="X214" i="2"/>
  <c r="L215" i="2"/>
  <c r="M215" i="2"/>
  <c r="N215" i="2"/>
  <c r="V215" i="2"/>
  <c r="W215" i="2"/>
  <c r="X215" i="2"/>
  <c r="L216" i="2"/>
  <c r="M216" i="2"/>
  <c r="N216" i="2"/>
  <c r="V216" i="2"/>
  <c r="W216" i="2"/>
  <c r="X216" i="2"/>
  <c r="L217" i="2"/>
  <c r="M217" i="2"/>
  <c r="N217" i="2"/>
  <c r="V217" i="2"/>
  <c r="W217" i="2"/>
  <c r="X217" i="2"/>
  <c r="L218" i="2"/>
  <c r="M218" i="2"/>
  <c r="N218" i="2"/>
  <c r="V218" i="2"/>
  <c r="W218" i="2"/>
  <c r="X218" i="2"/>
  <c r="L219" i="2"/>
  <c r="M219" i="2"/>
  <c r="N219" i="2"/>
  <c r="V219" i="2"/>
  <c r="W219" i="2"/>
  <c r="X219" i="2"/>
  <c r="L220" i="2"/>
  <c r="M220" i="2"/>
  <c r="N220" i="2"/>
  <c r="V220" i="2"/>
  <c r="W220" i="2"/>
  <c r="X220" i="2"/>
  <c r="L221" i="2"/>
  <c r="M221" i="2"/>
  <c r="N221" i="2"/>
  <c r="V221" i="2"/>
  <c r="W221" i="2"/>
  <c r="X221" i="2"/>
  <c r="L222" i="2"/>
  <c r="M222" i="2"/>
  <c r="N222" i="2"/>
  <c r="V222" i="2"/>
  <c r="W222" i="2"/>
  <c r="X222" i="2"/>
  <c r="L223" i="2"/>
  <c r="M223" i="2"/>
  <c r="N223" i="2"/>
  <c r="V223" i="2"/>
  <c r="W223" i="2"/>
  <c r="X223" i="2"/>
  <c r="L224" i="2"/>
  <c r="M224" i="2"/>
  <c r="N224" i="2"/>
  <c r="V224" i="2"/>
  <c r="W224" i="2"/>
  <c r="X224" i="2"/>
  <c r="L225" i="2"/>
  <c r="M225" i="2"/>
  <c r="N225" i="2"/>
  <c r="V225" i="2"/>
  <c r="W225" i="2"/>
  <c r="X225" i="2"/>
  <c r="L226" i="2"/>
  <c r="M226" i="2"/>
  <c r="N226" i="2"/>
  <c r="V226" i="2"/>
  <c r="W226" i="2"/>
  <c r="X226" i="2"/>
  <c r="L227" i="2"/>
  <c r="M227" i="2"/>
  <c r="N227" i="2"/>
  <c r="V227" i="2"/>
  <c r="W227" i="2"/>
  <c r="X227" i="2"/>
  <c r="L228" i="2"/>
  <c r="M228" i="2"/>
  <c r="N228" i="2"/>
  <c r="V228" i="2"/>
  <c r="W228" i="2"/>
  <c r="X228" i="2"/>
  <c r="L229" i="2"/>
  <c r="M229" i="2"/>
  <c r="N229" i="2"/>
  <c r="V229" i="2"/>
  <c r="W229" i="2"/>
  <c r="X229" i="2"/>
  <c r="L230" i="2"/>
  <c r="M230" i="2"/>
  <c r="N230" i="2"/>
  <c r="V230" i="2"/>
  <c r="W230" i="2"/>
  <c r="X230" i="2"/>
  <c r="L231" i="2"/>
  <c r="M231" i="2"/>
  <c r="N231" i="2"/>
  <c r="V231" i="2"/>
  <c r="W231" i="2"/>
  <c r="X231" i="2"/>
  <c r="L232" i="2"/>
  <c r="M232" i="2"/>
  <c r="N232" i="2"/>
  <c r="V232" i="2"/>
  <c r="W232" i="2"/>
  <c r="X232" i="2"/>
  <c r="L233" i="2"/>
  <c r="M233" i="2"/>
  <c r="N233" i="2"/>
  <c r="V233" i="2"/>
  <c r="W233" i="2"/>
  <c r="X233" i="2"/>
  <c r="L234" i="2"/>
  <c r="M234" i="2"/>
  <c r="N234" i="2"/>
  <c r="V234" i="2"/>
  <c r="W234" i="2"/>
  <c r="X234" i="2"/>
  <c r="L235" i="2"/>
  <c r="M235" i="2"/>
  <c r="N235" i="2"/>
  <c r="V235" i="2"/>
  <c r="W235" i="2"/>
  <c r="X235" i="2"/>
  <c r="L236" i="2"/>
  <c r="M236" i="2"/>
  <c r="N236" i="2"/>
  <c r="W236" i="2"/>
  <c r="X236" i="2"/>
  <c r="L237" i="2"/>
  <c r="M237" i="2"/>
  <c r="N237" i="2"/>
  <c r="V237" i="2"/>
  <c r="W237" i="2"/>
  <c r="X237" i="2"/>
  <c r="L238" i="2"/>
  <c r="M238" i="2"/>
  <c r="N238" i="2"/>
  <c r="V238" i="2"/>
  <c r="W238" i="2"/>
  <c r="X238" i="2"/>
  <c r="L239" i="2"/>
  <c r="M239" i="2"/>
  <c r="N239" i="2"/>
  <c r="V239" i="2"/>
  <c r="W239" i="2"/>
  <c r="X239" i="2"/>
  <c r="L240" i="2"/>
  <c r="M240" i="2"/>
  <c r="N240" i="2"/>
  <c r="V240" i="2"/>
  <c r="W240" i="2"/>
  <c r="X240" i="2"/>
  <c r="L241" i="2"/>
  <c r="M241" i="2"/>
  <c r="N241" i="2"/>
  <c r="V241" i="2"/>
  <c r="W241" i="2"/>
  <c r="X241" i="2"/>
  <c r="L242" i="2"/>
  <c r="M242" i="2"/>
  <c r="N242" i="2"/>
  <c r="V242" i="2"/>
  <c r="W242" i="2"/>
  <c r="X242" i="2"/>
  <c r="L243" i="2"/>
  <c r="M243" i="2"/>
  <c r="N243" i="2"/>
  <c r="V243" i="2"/>
  <c r="W243" i="2"/>
  <c r="X243" i="2"/>
  <c r="L244" i="2"/>
  <c r="M244" i="2"/>
  <c r="N244" i="2"/>
  <c r="V244" i="2"/>
  <c r="W244" i="2"/>
  <c r="X244" i="2"/>
  <c r="L245" i="2"/>
  <c r="M245" i="2"/>
  <c r="N245" i="2"/>
  <c r="V245" i="2"/>
  <c r="W245" i="2"/>
  <c r="X245" i="2"/>
  <c r="L246" i="2"/>
  <c r="M246" i="2"/>
  <c r="N246" i="2"/>
  <c r="V246" i="2"/>
  <c r="W246" i="2"/>
  <c r="X246" i="2"/>
  <c r="L247" i="2"/>
  <c r="M247" i="2"/>
  <c r="N247" i="2"/>
  <c r="V247" i="2"/>
  <c r="W247" i="2"/>
  <c r="X247" i="2"/>
  <c r="L248" i="2"/>
  <c r="M248" i="2"/>
  <c r="N248" i="2"/>
  <c r="V248" i="2"/>
  <c r="W248" i="2"/>
  <c r="X248" i="2"/>
  <c r="L249" i="2"/>
  <c r="M249" i="2"/>
  <c r="N249" i="2"/>
  <c r="V249" i="2"/>
  <c r="W249" i="2"/>
  <c r="X249" i="2"/>
  <c r="L250" i="2"/>
  <c r="M250" i="2"/>
  <c r="N250" i="2"/>
  <c r="V250" i="2"/>
  <c r="W250" i="2"/>
  <c r="X250" i="2"/>
  <c r="L251" i="2"/>
  <c r="M251" i="2"/>
  <c r="N251" i="2"/>
  <c r="V251" i="2"/>
  <c r="W251" i="2"/>
  <c r="X251" i="2"/>
  <c r="L252" i="2"/>
  <c r="M252" i="2"/>
  <c r="N252" i="2"/>
  <c r="V252" i="2"/>
  <c r="W252" i="2"/>
  <c r="X252" i="2"/>
  <c r="L253" i="2"/>
  <c r="M253" i="2"/>
  <c r="N253" i="2"/>
  <c r="V253" i="2"/>
  <c r="W253" i="2"/>
  <c r="X253" i="2"/>
  <c r="L254" i="2"/>
  <c r="M254" i="2"/>
  <c r="N254" i="2"/>
  <c r="V254" i="2"/>
  <c r="W254" i="2"/>
  <c r="X254" i="2"/>
  <c r="L255" i="2"/>
  <c r="M255" i="2"/>
  <c r="N255" i="2"/>
  <c r="V255" i="2"/>
  <c r="W255" i="2"/>
  <c r="X255" i="2"/>
  <c r="L256" i="2"/>
  <c r="M256" i="2"/>
  <c r="N256" i="2"/>
  <c r="V256" i="2"/>
  <c r="W256" i="2"/>
  <c r="X256" i="2"/>
  <c r="L257" i="2"/>
  <c r="M257" i="2"/>
  <c r="N257" i="2"/>
  <c r="V257" i="2"/>
  <c r="W257" i="2"/>
  <c r="X257" i="2"/>
  <c r="L258" i="2"/>
  <c r="M258" i="2"/>
  <c r="N258" i="2"/>
  <c r="V258" i="2"/>
  <c r="W258" i="2"/>
  <c r="X258" i="2"/>
  <c r="L259" i="2"/>
  <c r="M259" i="2"/>
  <c r="N259" i="2"/>
  <c r="V259" i="2"/>
  <c r="W259" i="2"/>
  <c r="X259" i="2"/>
  <c r="L260" i="2"/>
  <c r="M260" i="2"/>
  <c r="N260" i="2"/>
  <c r="V260" i="2"/>
  <c r="W260" i="2"/>
  <c r="X260" i="2"/>
  <c r="L261" i="2"/>
  <c r="M261" i="2"/>
  <c r="N261" i="2"/>
  <c r="V261" i="2"/>
  <c r="W261" i="2"/>
  <c r="X261" i="2"/>
  <c r="L262" i="2"/>
  <c r="M262" i="2"/>
  <c r="N262" i="2"/>
  <c r="V262" i="2"/>
  <c r="W262" i="2"/>
  <c r="X262" i="2"/>
  <c r="L263" i="2"/>
  <c r="M263" i="2"/>
  <c r="N263" i="2"/>
  <c r="V263" i="2"/>
  <c r="W263" i="2"/>
  <c r="X263" i="2"/>
  <c r="L264" i="2"/>
  <c r="M264" i="2"/>
  <c r="N264" i="2"/>
  <c r="V264" i="2"/>
  <c r="W264" i="2"/>
  <c r="X264" i="2"/>
  <c r="L265" i="2"/>
  <c r="M265" i="2"/>
  <c r="N265" i="2"/>
  <c r="V265" i="2"/>
  <c r="W265" i="2"/>
  <c r="X265" i="2"/>
  <c r="L266" i="2"/>
  <c r="M266" i="2"/>
  <c r="N266" i="2"/>
  <c r="V266" i="2"/>
  <c r="W266" i="2"/>
  <c r="X266" i="2"/>
  <c r="L267" i="2"/>
  <c r="M267" i="2"/>
  <c r="N267" i="2"/>
  <c r="V267" i="2"/>
  <c r="W267" i="2"/>
  <c r="X267" i="2"/>
  <c r="L268" i="2"/>
  <c r="M268" i="2"/>
  <c r="N268" i="2"/>
  <c r="V268" i="2"/>
  <c r="W268" i="2"/>
  <c r="X268" i="2"/>
  <c r="L269" i="2"/>
  <c r="M269" i="2"/>
  <c r="N269" i="2"/>
  <c r="V269" i="2"/>
  <c r="W269" i="2"/>
  <c r="X269" i="2"/>
  <c r="L270" i="2"/>
  <c r="M270" i="2"/>
  <c r="N270" i="2"/>
  <c r="V270" i="2"/>
  <c r="W270" i="2"/>
  <c r="X270" i="2"/>
  <c r="L271" i="2"/>
  <c r="M271" i="2"/>
  <c r="N271" i="2"/>
  <c r="V271" i="2"/>
  <c r="W271" i="2"/>
  <c r="X271" i="2"/>
  <c r="L272" i="2"/>
  <c r="M272" i="2"/>
  <c r="N272" i="2"/>
  <c r="V272" i="2"/>
  <c r="W272" i="2"/>
  <c r="X272" i="2"/>
  <c r="L273" i="2"/>
  <c r="M273" i="2"/>
  <c r="N273" i="2"/>
  <c r="V273" i="2"/>
  <c r="W273" i="2"/>
  <c r="X273" i="2"/>
  <c r="L274" i="2"/>
  <c r="M274" i="2"/>
  <c r="N274" i="2"/>
  <c r="V274" i="2"/>
  <c r="W274" i="2"/>
  <c r="X274" i="2"/>
  <c r="L275" i="2"/>
  <c r="M275" i="2"/>
  <c r="N275" i="2"/>
  <c r="V275" i="2"/>
  <c r="W275" i="2"/>
  <c r="X275" i="2"/>
  <c r="L276" i="2"/>
  <c r="M276" i="2"/>
  <c r="N276" i="2"/>
  <c r="V276" i="2"/>
  <c r="W276" i="2"/>
  <c r="X276" i="2"/>
  <c r="L277" i="2"/>
  <c r="M277" i="2"/>
  <c r="N277" i="2"/>
  <c r="V277" i="2"/>
  <c r="W277" i="2"/>
  <c r="X277" i="2"/>
  <c r="L278" i="2"/>
  <c r="M278" i="2"/>
  <c r="N278" i="2"/>
  <c r="V278" i="2"/>
  <c r="W278" i="2"/>
  <c r="X278" i="2"/>
  <c r="L279" i="2"/>
  <c r="M279" i="2"/>
  <c r="N279" i="2"/>
  <c r="V279" i="2"/>
  <c r="W279" i="2"/>
  <c r="X279" i="2"/>
  <c r="L280" i="2"/>
  <c r="M280" i="2"/>
  <c r="N280" i="2"/>
  <c r="V280" i="2"/>
  <c r="W280" i="2"/>
  <c r="X280" i="2"/>
  <c r="L281" i="2"/>
  <c r="M281" i="2"/>
  <c r="N281" i="2"/>
  <c r="V281" i="2"/>
  <c r="W281" i="2"/>
  <c r="X281" i="2"/>
  <c r="L282" i="2"/>
  <c r="M282" i="2"/>
  <c r="N282" i="2"/>
  <c r="V282" i="2"/>
  <c r="W282" i="2"/>
  <c r="X282" i="2"/>
  <c r="L283" i="2"/>
  <c r="M283" i="2"/>
  <c r="N283" i="2"/>
  <c r="V283" i="2"/>
  <c r="W283" i="2"/>
  <c r="X283" i="2"/>
  <c r="L284" i="2"/>
  <c r="M284" i="2"/>
  <c r="N284" i="2"/>
  <c r="V284" i="2"/>
  <c r="W284" i="2"/>
  <c r="X284" i="2"/>
  <c r="L285" i="2"/>
  <c r="M285" i="2"/>
  <c r="N285" i="2"/>
  <c r="V285" i="2"/>
  <c r="W285" i="2"/>
  <c r="X285" i="2"/>
  <c r="L286" i="2"/>
  <c r="M286" i="2"/>
  <c r="N286" i="2"/>
  <c r="V286" i="2"/>
  <c r="W286" i="2"/>
  <c r="X286" i="2"/>
  <c r="L287" i="2"/>
  <c r="M287" i="2"/>
  <c r="N287" i="2"/>
  <c r="V287" i="2"/>
  <c r="W287" i="2"/>
  <c r="X287" i="2"/>
  <c r="L288" i="2"/>
  <c r="M288" i="2"/>
  <c r="N288" i="2"/>
  <c r="V288" i="2"/>
  <c r="W288" i="2"/>
  <c r="X288" i="2"/>
  <c r="L289" i="2"/>
  <c r="M289" i="2"/>
  <c r="N289" i="2"/>
  <c r="V289" i="2"/>
  <c r="W289" i="2"/>
  <c r="X289" i="2"/>
  <c r="L290" i="2"/>
  <c r="M290" i="2"/>
  <c r="N290" i="2"/>
  <c r="V290" i="2"/>
  <c r="W290" i="2"/>
  <c r="X290" i="2"/>
  <c r="L291" i="2"/>
  <c r="M291" i="2"/>
  <c r="N291" i="2"/>
  <c r="V291" i="2"/>
  <c r="W291" i="2"/>
  <c r="X291" i="2"/>
  <c r="L292" i="2"/>
  <c r="M292" i="2"/>
  <c r="N292" i="2"/>
  <c r="V292" i="2"/>
  <c r="W292" i="2"/>
  <c r="X292" i="2"/>
  <c r="L293" i="2"/>
  <c r="M293" i="2"/>
  <c r="N293" i="2"/>
  <c r="V293" i="2"/>
  <c r="W293" i="2"/>
  <c r="X293" i="2"/>
  <c r="L294" i="2"/>
  <c r="M294" i="2"/>
  <c r="N294" i="2"/>
  <c r="V294" i="2"/>
  <c r="W294" i="2"/>
  <c r="X294" i="2"/>
  <c r="L295" i="2"/>
  <c r="M295" i="2"/>
  <c r="N295" i="2"/>
  <c r="V295" i="2"/>
  <c r="W295" i="2"/>
  <c r="X295" i="2"/>
  <c r="L296" i="2"/>
  <c r="M296" i="2"/>
  <c r="N296" i="2"/>
  <c r="V296" i="2"/>
  <c r="W296" i="2"/>
  <c r="X296" i="2"/>
  <c r="L297" i="2"/>
  <c r="M297" i="2"/>
  <c r="N297" i="2"/>
  <c r="V297" i="2"/>
  <c r="W297" i="2"/>
  <c r="X297" i="2"/>
  <c r="L298" i="2"/>
  <c r="M298" i="2"/>
  <c r="N298" i="2"/>
  <c r="V298" i="2"/>
  <c r="W298" i="2"/>
  <c r="X298" i="2"/>
  <c r="L299" i="2"/>
  <c r="M299" i="2"/>
  <c r="N299" i="2"/>
  <c r="V299" i="2"/>
  <c r="W299" i="2"/>
  <c r="X299" i="2"/>
  <c r="L300" i="2"/>
  <c r="M300" i="2"/>
  <c r="N300" i="2"/>
  <c r="V300" i="2"/>
  <c r="W300" i="2"/>
  <c r="X300" i="2"/>
  <c r="L301" i="2"/>
  <c r="M301" i="2"/>
  <c r="N301" i="2"/>
  <c r="V301" i="2"/>
  <c r="W301" i="2"/>
  <c r="X301" i="2"/>
  <c r="L302" i="2"/>
  <c r="M302" i="2"/>
  <c r="N302" i="2"/>
  <c r="V302" i="2"/>
  <c r="W302" i="2"/>
  <c r="X302" i="2"/>
  <c r="L303" i="2"/>
  <c r="M303" i="2"/>
  <c r="N303" i="2"/>
  <c r="V303" i="2"/>
  <c r="W303" i="2"/>
  <c r="X303" i="2"/>
  <c r="L304" i="2"/>
  <c r="M304" i="2"/>
  <c r="N304" i="2"/>
  <c r="V304" i="2"/>
  <c r="W304" i="2"/>
  <c r="X304" i="2"/>
  <c r="L305" i="2"/>
  <c r="M305" i="2"/>
  <c r="N305" i="2"/>
  <c r="V305" i="2"/>
  <c r="W305" i="2"/>
  <c r="X305" i="2"/>
  <c r="L306" i="2"/>
  <c r="M306" i="2"/>
  <c r="N306" i="2"/>
  <c r="V306" i="2"/>
  <c r="W306" i="2"/>
  <c r="X306" i="2"/>
  <c r="L307" i="2"/>
  <c r="M307" i="2"/>
  <c r="N307" i="2"/>
  <c r="V307" i="2"/>
  <c r="W307" i="2"/>
  <c r="X307" i="2"/>
  <c r="L308" i="2"/>
  <c r="M308" i="2"/>
  <c r="N308" i="2"/>
  <c r="V308" i="2"/>
  <c r="W308" i="2"/>
  <c r="X308" i="2"/>
  <c r="L309" i="2"/>
  <c r="M309" i="2"/>
  <c r="N309" i="2"/>
  <c r="V309" i="2"/>
  <c r="W309" i="2"/>
  <c r="X309" i="2"/>
  <c r="L310" i="2"/>
  <c r="M310" i="2"/>
  <c r="N310" i="2"/>
  <c r="V310" i="2"/>
  <c r="W310" i="2"/>
  <c r="X310" i="2"/>
  <c r="L311" i="2"/>
  <c r="M311" i="2"/>
  <c r="N311" i="2"/>
  <c r="V311" i="2"/>
  <c r="W311" i="2"/>
  <c r="X311" i="2"/>
  <c r="L312" i="2"/>
  <c r="M312" i="2"/>
  <c r="N312" i="2"/>
  <c r="V312" i="2"/>
  <c r="W312" i="2"/>
  <c r="X312" i="2"/>
  <c r="L313" i="2"/>
  <c r="M313" i="2"/>
  <c r="N313" i="2"/>
  <c r="V313" i="2"/>
  <c r="W313" i="2"/>
  <c r="X313" i="2"/>
  <c r="L314" i="2"/>
  <c r="M314" i="2"/>
  <c r="N314" i="2"/>
  <c r="V314" i="2"/>
  <c r="W314" i="2"/>
  <c r="X314" i="2"/>
  <c r="L315" i="2"/>
  <c r="M315" i="2"/>
  <c r="N315" i="2"/>
  <c r="V315" i="2"/>
  <c r="W315" i="2"/>
  <c r="X315" i="2"/>
  <c r="L316" i="2"/>
  <c r="M316" i="2"/>
  <c r="N316" i="2"/>
  <c r="V316" i="2"/>
  <c r="W316" i="2"/>
  <c r="X316" i="2"/>
  <c r="L317" i="2"/>
  <c r="M317" i="2"/>
  <c r="N317" i="2"/>
  <c r="V317" i="2"/>
  <c r="W317" i="2"/>
  <c r="X317" i="2"/>
  <c r="L318" i="2"/>
  <c r="M318" i="2"/>
  <c r="N318" i="2"/>
  <c r="V318" i="2"/>
  <c r="W318" i="2"/>
  <c r="X318" i="2"/>
  <c r="L319" i="2"/>
  <c r="M319" i="2"/>
  <c r="N319" i="2"/>
  <c r="V319" i="2"/>
  <c r="W319" i="2"/>
  <c r="X319" i="2"/>
  <c r="L320" i="2"/>
  <c r="M320" i="2"/>
  <c r="N320" i="2"/>
  <c r="V320" i="2"/>
  <c r="W320" i="2"/>
  <c r="X320" i="2"/>
  <c r="L321" i="2"/>
  <c r="M321" i="2"/>
  <c r="N321" i="2"/>
  <c r="V321" i="2"/>
  <c r="W321" i="2"/>
  <c r="X321" i="2"/>
  <c r="L322" i="2"/>
  <c r="M322" i="2"/>
  <c r="N322" i="2"/>
  <c r="V322" i="2"/>
  <c r="W322" i="2"/>
  <c r="X322" i="2"/>
  <c r="L323" i="2"/>
  <c r="M323" i="2"/>
  <c r="N323" i="2"/>
  <c r="V323" i="2"/>
  <c r="W323" i="2"/>
  <c r="X323" i="2"/>
  <c r="L324" i="2"/>
  <c r="M324" i="2"/>
  <c r="N324" i="2"/>
  <c r="V324" i="2"/>
  <c r="W324" i="2"/>
  <c r="X324" i="2"/>
  <c r="L325" i="2"/>
  <c r="M325" i="2"/>
  <c r="N325" i="2"/>
  <c r="V325" i="2"/>
  <c r="W325" i="2"/>
  <c r="X325" i="2"/>
  <c r="L326" i="2"/>
  <c r="M326" i="2"/>
  <c r="N326" i="2"/>
  <c r="V326" i="2"/>
  <c r="W326" i="2"/>
  <c r="X326" i="2"/>
  <c r="L327" i="2"/>
  <c r="M327" i="2"/>
  <c r="N327" i="2"/>
  <c r="V327" i="2"/>
  <c r="W327" i="2"/>
  <c r="X327" i="2"/>
  <c r="L328" i="2"/>
  <c r="M328" i="2"/>
  <c r="N328" i="2"/>
  <c r="V328" i="2"/>
  <c r="W328" i="2"/>
  <c r="X328" i="2"/>
  <c r="L329" i="2"/>
  <c r="M329" i="2"/>
  <c r="N329" i="2"/>
  <c r="V329" i="2"/>
  <c r="W329" i="2"/>
  <c r="X329" i="2"/>
  <c r="L330" i="2"/>
  <c r="M330" i="2"/>
  <c r="N330" i="2"/>
  <c r="V330" i="2"/>
  <c r="W330" i="2"/>
  <c r="X330" i="2"/>
  <c r="L331" i="2"/>
  <c r="M331" i="2"/>
  <c r="N331" i="2"/>
  <c r="V331" i="2"/>
  <c r="W331" i="2"/>
  <c r="X331" i="2"/>
  <c r="L332" i="2"/>
  <c r="M332" i="2"/>
  <c r="N332" i="2"/>
  <c r="V332" i="2"/>
  <c r="W332" i="2"/>
  <c r="X332" i="2"/>
  <c r="L333" i="2"/>
  <c r="M333" i="2"/>
  <c r="N333" i="2"/>
  <c r="V333" i="2"/>
  <c r="W333" i="2"/>
  <c r="X333" i="2"/>
  <c r="L334" i="2"/>
  <c r="M334" i="2"/>
  <c r="N334" i="2"/>
  <c r="V334" i="2"/>
  <c r="W334" i="2"/>
  <c r="X334" i="2"/>
  <c r="L335" i="2"/>
  <c r="M335" i="2"/>
  <c r="N335" i="2"/>
  <c r="V335" i="2"/>
  <c r="W335" i="2"/>
  <c r="X335" i="2"/>
  <c r="L336" i="2"/>
  <c r="M336" i="2"/>
  <c r="N336" i="2"/>
  <c r="V336" i="2"/>
  <c r="W336" i="2"/>
  <c r="X336" i="2"/>
  <c r="L337" i="2"/>
  <c r="M337" i="2"/>
  <c r="N337" i="2"/>
  <c r="V337" i="2"/>
  <c r="W337" i="2"/>
  <c r="X337" i="2"/>
  <c r="L338" i="2"/>
  <c r="M338" i="2"/>
  <c r="N338" i="2"/>
  <c r="V338" i="2"/>
  <c r="W338" i="2"/>
  <c r="X338" i="2"/>
  <c r="L339" i="2"/>
  <c r="M339" i="2"/>
  <c r="N339" i="2"/>
  <c r="V339" i="2"/>
  <c r="W339" i="2"/>
  <c r="X339" i="2"/>
  <c r="L340" i="2"/>
  <c r="M340" i="2"/>
  <c r="N340" i="2"/>
  <c r="V340" i="2"/>
  <c r="W340" i="2"/>
  <c r="X340" i="2"/>
  <c r="L341" i="2"/>
  <c r="M341" i="2"/>
  <c r="N341" i="2"/>
  <c r="V341" i="2"/>
  <c r="W341" i="2"/>
  <c r="X341" i="2"/>
  <c r="L342" i="2"/>
  <c r="M342" i="2"/>
  <c r="N342" i="2"/>
  <c r="V342" i="2"/>
  <c r="W342" i="2"/>
  <c r="X342" i="2"/>
  <c r="L343" i="2"/>
  <c r="M343" i="2"/>
  <c r="N343" i="2"/>
  <c r="V343" i="2"/>
  <c r="W343" i="2"/>
  <c r="X343" i="2"/>
  <c r="L344" i="2"/>
  <c r="M344" i="2"/>
  <c r="N344" i="2"/>
  <c r="V344" i="2"/>
  <c r="W344" i="2"/>
  <c r="X344" i="2"/>
  <c r="L345" i="2"/>
  <c r="M345" i="2"/>
  <c r="N345" i="2"/>
  <c r="V345" i="2"/>
  <c r="W345" i="2"/>
  <c r="X345" i="2"/>
  <c r="L346" i="2"/>
  <c r="M346" i="2"/>
  <c r="N346" i="2"/>
  <c r="V346" i="2"/>
  <c r="W346" i="2"/>
  <c r="X346" i="2"/>
  <c r="L347" i="2"/>
  <c r="M347" i="2"/>
  <c r="N347" i="2"/>
  <c r="V347" i="2"/>
  <c r="W347" i="2"/>
  <c r="X347" i="2"/>
  <c r="L348" i="2"/>
  <c r="M348" i="2"/>
  <c r="N348" i="2"/>
  <c r="V348" i="2"/>
  <c r="W348" i="2"/>
  <c r="X348" i="2"/>
  <c r="L349" i="2"/>
  <c r="M349" i="2"/>
  <c r="N349" i="2"/>
  <c r="V349" i="2"/>
  <c r="W349" i="2"/>
  <c r="X349" i="2"/>
  <c r="L350" i="2"/>
  <c r="M350" i="2"/>
  <c r="N350" i="2"/>
  <c r="V350" i="2"/>
  <c r="W350" i="2"/>
  <c r="X350" i="2"/>
  <c r="L351" i="2"/>
  <c r="M351" i="2"/>
  <c r="N351" i="2"/>
  <c r="V351" i="2"/>
  <c r="W351" i="2"/>
  <c r="X351" i="2"/>
  <c r="L352" i="2"/>
  <c r="M352" i="2"/>
  <c r="N352" i="2"/>
  <c r="V352" i="2"/>
  <c r="W352" i="2"/>
  <c r="X352" i="2"/>
  <c r="L353" i="2"/>
  <c r="M353" i="2"/>
  <c r="N353" i="2"/>
  <c r="V353" i="2"/>
  <c r="W353" i="2"/>
  <c r="X353" i="2"/>
  <c r="L354" i="2"/>
  <c r="M354" i="2"/>
  <c r="N354" i="2"/>
  <c r="V354" i="2"/>
  <c r="W354" i="2"/>
  <c r="X354" i="2"/>
  <c r="L355" i="2"/>
  <c r="M355" i="2"/>
  <c r="N355" i="2"/>
  <c r="V355" i="2"/>
  <c r="W355" i="2"/>
  <c r="X355" i="2"/>
  <c r="L356" i="2"/>
  <c r="M356" i="2"/>
  <c r="N356" i="2"/>
  <c r="V356" i="2"/>
  <c r="W356" i="2"/>
  <c r="X356" i="2"/>
  <c r="L357" i="2"/>
  <c r="M357" i="2"/>
  <c r="N357" i="2"/>
  <c r="V357" i="2"/>
  <c r="W357" i="2"/>
  <c r="X357" i="2"/>
  <c r="L358" i="2"/>
  <c r="M358" i="2"/>
  <c r="N358" i="2"/>
  <c r="V358" i="2"/>
  <c r="W358" i="2"/>
  <c r="X358" i="2"/>
  <c r="L359" i="2"/>
  <c r="M359" i="2"/>
  <c r="N359" i="2"/>
  <c r="V359" i="2"/>
  <c r="W359" i="2"/>
  <c r="X359" i="2"/>
  <c r="L360" i="2"/>
  <c r="M360" i="2"/>
  <c r="N360" i="2"/>
  <c r="V360" i="2"/>
  <c r="W360" i="2"/>
  <c r="X360" i="2"/>
  <c r="L361" i="2"/>
  <c r="M361" i="2"/>
  <c r="N361" i="2"/>
  <c r="V361" i="2"/>
  <c r="W361" i="2"/>
  <c r="X361" i="2"/>
  <c r="L362" i="2"/>
  <c r="M362" i="2"/>
  <c r="N362" i="2"/>
  <c r="V362" i="2"/>
  <c r="W362" i="2"/>
  <c r="X362" i="2"/>
  <c r="L363" i="2"/>
  <c r="M363" i="2"/>
  <c r="N363" i="2"/>
  <c r="V363" i="2"/>
  <c r="W363" i="2"/>
  <c r="X363" i="2"/>
  <c r="L364" i="2"/>
  <c r="M364" i="2"/>
  <c r="N364" i="2"/>
  <c r="V364" i="2"/>
  <c r="W364" i="2"/>
  <c r="X364" i="2"/>
  <c r="L365" i="2"/>
  <c r="M365" i="2"/>
  <c r="N365" i="2"/>
  <c r="V365" i="2"/>
  <c r="W365" i="2"/>
  <c r="X365" i="2"/>
  <c r="L366" i="2"/>
  <c r="M366" i="2"/>
  <c r="N366" i="2"/>
  <c r="V366" i="2"/>
  <c r="W366" i="2"/>
  <c r="X366" i="2"/>
  <c r="L367" i="2"/>
  <c r="M367" i="2"/>
  <c r="N367" i="2"/>
  <c r="V367" i="2"/>
  <c r="W367" i="2"/>
  <c r="X367" i="2"/>
  <c r="L368" i="2"/>
  <c r="M368" i="2"/>
  <c r="N368" i="2"/>
  <c r="V368" i="2"/>
  <c r="W368" i="2"/>
  <c r="X368" i="2"/>
  <c r="L369" i="2"/>
  <c r="M369" i="2"/>
  <c r="N369" i="2"/>
  <c r="V369" i="2"/>
  <c r="W369" i="2"/>
  <c r="X369" i="2"/>
  <c r="L370" i="2"/>
  <c r="M370" i="2"/>
  <c r="N370" i="2"/>
  <c r="V370" i="2"/>
  <c r="W370" i="2"/>
  <c r="X370" i="2"/>
  <c r="L371" i="2"/>
  <c r="M371" i="2"/>
  <c r="N371" i="2"/>
  <c r="V371" i="2"/>
  <c r="W371" i="2"/>
  <c r="X371" i="2"/>
  <c r="L372" i="2"/>
  <c r="M372" i="2"/>
  <c r="N372" i="2"/>
  <c r="V372" i="2"/>
  <c r="W372" i="2"/>
  <c r="X372" i="2"/>
  <c r="L373" i="2"/>
  <c r="M373" i="2"/>
  <c r="N373" i="2"/>
  <c r="V373" i="2"/>
  <c r="W373" i="2"/>
  <c r="X373" i="2"/>
  <c r="L374" i="2"/>
  <c r="M374" i="2"/>
  <c r="N374" i="2"/>
  <c r="V374" i="2"/>
  <c r="W374" i="2"/>
  <c r="X374" i="2"/>
  <c r="L375" i="2"/>
  <c r="M375" i="2"/>
  <c r="N375" i="2"/>
  <c r="V375" i="2"/>
  <c r="W375" i="2"/>
  <c r="X375" i="2"/>
  <c r="L376" i="2"/>
  <c r="M376" i="2"/>
  <c r="N376" i="2"/>
  <c r="V376" i="2"/>
  <c r="W376" i="2"/>
  <c r="X376" i="2"/>
  <c r="L377" i="2"/>
  <c r="M377" i="2"/>
  <c r="N377" i="2"/>
  <c r="V377" i="2"/>
  <c r="W377" i="2"/>
  <c r="X377" i="2"/>
  <c r="L378" i="2"/>
  <c r="M378" i="2"/>
  <c r="N378" i="2"/>
  <c r="V378" i="2"/>
  <c r="W378" i="2"/>
  <c r="X378" i="2"/>
  <c r="L379" i="2"/>
  <c r="M379" i="2"/>
  <c r="N379" i="2"/>
  <c r="V379" i="2"/>
  <c r="W379" i="2"/>
  <c r="X379" i="2"/>
  <c r="L380" i="2"/>
  <c r="M380" i="2"/>
  <c r="N380" i="2"/>
  <c r="V380" i="2"/>
  <c r="W380" i="2"/>
  <c r="X380" i="2"/>
  <c r="L381" i="2"/>
  <c r="M381" i="2"/>
  <c r="N381" i="2"/>
  <c r="V381" i="2"/>
  <c r="W381" i="2"/>
  <c r="X381" i="2"/>
  <c r="L382" i="2"/>
  <c r="M382" i="2"/>
  <c r="N382" i="2"/>
  <c r="V382" i="2"/>
  <c r="W382" i="2"/>
  <c r="X382" i="2"/>
  <c r="L383" i="2"/>
  <c r="M383" i="2"/>
  <c r="N383" i="2"/>
  <c r="V383" i="2"/>
  <c r="W383" i="2"/>
  <c r="X383" i="2"/>
  <c r="L384" i="2"/>
  <c r="M384" i="2"/>
  <c r="N384" i="2"/>
  <c r="V384" i="2"/>
  <c r="W384" i="2"/>
  <c r="X384" i="2"/>
  <c r="L385" i="2"/>
  <c r="M385" i="2"/>
  <c r="N385" i="2"/>
  <c r="V385" i="2"/>
  <c r="W385" i="2"/>
  <c r="X385" i="2"/>
  <c r="L386" i="2"/>
  <c r="M386" i="2"/>
  <c r="N386" i="2"/>
  <c r="V386" i="2"/>
  <c r="W386" i="2"/>
  <c r="X386" i="2"/>
  <c r="L387" i="2"/>
  <c r="M387" i="2"/>
  <c r="N387" i="2"/>
  <c r="V387" i="2"/>
  <c r="W387" i="2"/>
  <c r="X387" i="2"/>
  <c r="L388" i="2"/>
  <c r="M388" i="2"/>
  <c r="N388" i="2"/>
  <c r="V388" i="2"/>
  <c r="W388" i="2"/>
  <c r="X388" i="2"/>
  <c r="L389" i="2"/>
  <c r="M389" i="2"/>
  <c r="N389" i="2"/>
  <c r="V389" i="2"/>
  <c r="W389" i="2"/>
  <c r="X389" i="2"/>
  <c r="L390" i="2"/>
  <c r="M390" i="2"/>
  <c r="N390" i="2"/>
  <c r="V390" i="2"/>
  <c r="W390" i="2"/>
  <c r="X390" i="2"/>
  <c r="L391" i="2"/>
  <c r="M391" i="2"/>
  <c r="N391" i="2"/>
  <c r="V391" i="2"/>
  <c r="W391" i="2"/>
  <c r="X391" i="2"/>
  <c r="L392" i="2"/>
  <c r="M392" i="2"/>
  <c r="N392" i="2"/>
  <c r="V392" i="2"/>
  <c r="W392" i="2"/>
  <c r="X392" i="2"/>
  <c r="L393" i="2"/>
  <c r="M393" i="2"/>
  <c r="N393" i="2"/>
  <c r="V393" i="2"/>
  <c r="W393" i="2"/>
  <c r="X393" i="2"/>
  <c r="L394" i="2"/>
  <c r="M394" i="2"/>
  <c r="N394" i="2"/>
  <c r="V394" i="2"/>
  <c r="W394" i="2"/>
  <c r="X394" i="2"/>
  <c r="L395" i="2"/>
  <c r="M395" i="2"/>
  <c r="N395" i="2"/>
  <c r="V395" i="2"/>
  <c r="W395" i="2"/>
  <c r="X395" i="2"/>
  <c r="L396" i="2"/>
  <c r="M396" i="2"/>
  <c r="N396" i="2"/>
  <c r="V396" i="2"/>
  <c r="W396" i="2"/>
  <c r="X396" i="2"/>
  <c r="L397" i="2"/>
  <c r="M397" i="2"/>
  <c r="N397" i="2"/>
  <c r="V397" i="2"/>
  <c r="W397" i="2"/>
  <c r="X397" i="2"/>
  <c r="L398" i="2"/>
  <c r="M398" i="2"/>
  <c r="N398" i="2"/>
  <c r="V398" i="2"/>
  <c r="W398" i="2"/>
  <c r="X398" i="2"/>
  <c r="L399" i="2"/>
  <c r="M399" i="2"/>
  <c r="N399" i="2"/>
  <c r="V399" i="2"/>
  <c r="W399" i="2"/>
  <c r="X399" i="2"/>
  <c r="L400" i="2"/>
  <c r="M400" i="2"/>
  <c r="N400" i="2"/>
  <c r="V400" i="2"/>
  <c r="W400" i="2"/>
  <c r="X400" i="2"/>
  <c r="L401" i="2"/>
  <c r="M401" i="2"/>
  <c r="N401" i="2"/>
  <c r="V401" i="2"/>
  <c r="W401" i="2"/>
  <c r="X401" i="2"/>
  <c r="L402" i="2"/>
  <c r="M402" i="2"/>
  <c r="N402" i="2"/>
  <c r="V402" i="2"/>
  <c r="W402" i="2"/>
  <c r="X402" i="2"/>
  <c r="L403" i="2"/>
  <c r="M403" i="2"/>
  <c r="N403" i="2"/>
  <c r="V403" i="2"/>
  <c r="W403" i="2"/>
  <c r="X403" i="2"/>
  <c r="L404" i="2"/>
  <c r="M404" i="2"/>
  <c r="N404" i="2"/>
  <c r="V404" i="2"/>
  <c r="W404" i="2"/>
  <c r="X404" i="2"/>
  <c r="L405" i="2"/>
  <c r="M405" i="2"/>
  <c r="N405" i="2"/>
  <c r="V405" i="2"/>
  <c r="W405" i="2"/>
  <c r="X405" i="2"/>
  <c r="L406" i="2"/>
  <c r="M406" i="2"/>
  <c r="N406" i="2"/>
  <c r="V406" i="2"/>
  <c r="W406" i="2"/>
  <c r="X406" i="2"/>
  <c r="L407" i="2"/>
  <c r="M407" i="2"/>
  <c r="N407" i="2"/>
  <c r="V407" i="2"/>
  <c r="W407" i="2"/>
  <c r="X407" i="2"/>
  <c r="L408" i="2"/>
  <c r="M408" i="2"/>
  <c r="N408" i="2"/>
  <c r="V408" i="2"/>
  <c r="W408" i="2"/>
  <c r="X408" i="2"/>
  <c r="L409" i="2"/>
  <c r="M409" i="2"/>
  <c r="N409" i="2"/>
  <c r="V409" i="2"/>
  <c r="W409" i="2"/>
  <c r="X409" i="2"/>
  <c r="L410" i="2"/>
  <c r="M410" i="2"/>
  <c r="N410" i="2"/>
  <c r="V410" i="2"/>
  <c r="W410" i="2"/>
  <c r="X410" i="2"/>
  <c r="L411" i="2"/>
  <c r="M411" i="2"/>
  <c r="N411" i="2"/>
  <c r="V411" i="2"/>
  <c r="W411" i="2"/>
  <c r="X411" i="2"/>
  <c r="L412" i="2"/>
  <c r="M412" i="2"/>
  <c r="N412" i="2"/>
  <c r="V412" i="2"/>
  <c r="W412" i="2"/>
  <c r="X412" i="2"/>
  <c r="L413" i="2"/>
  <c r="M413" i="2"/>
  <c r="N413" i="2"/>
  <c r="V413" i="2"/>
  <c r="W413" i="2"/>
  <c r="X413" i="2"/>
  <c r="L414" i="2"/>
  <c r="M414" i="2"/>
  <c r="N414" i="2"/>
  <c r="V414" i="2"/>
  <c r="W414" i="2"/>
  <c r="X414" i="2"/>
  <c r="L415" i="2"/>
  <c r="M415" i="2"/>
  <c r="N415" i="2"/>
  <c r="V415" i="2"/>
  <c r="W415" i="2"/>
  <c r="X415" i="2"/>
  <c r="L416" i="2"/>
  <c r="M416" i="2"/>
  <c r="N416" i="2"/>
  <c r="V416" i="2"/>
  <c r="W416" i="2"/>
  <c r="X416" i="2"/>
  <c r="L417" i="2"/>
  <c r="M417" i="2"/>
  <c r="N417" i="2"/>
  <c r="V417" i="2"/>
  <c r="W417" i="2"/>
  <c r="X417" i="2"/>
  <c r="L418" i="2"/>
  <c r="M418" i="2"/>
  <c r="N418" i="2"/>
  <c r="V418" i="2"/>
  <c r="W418" i="2"/>
  <c r="X418" i="2"/>
  <c r="L419" i="2"/>
  <c r="M419" i="2"/>
  <c r="N419" i="2"/>
  <c r="V419" i="2"/>
  <c r="W419" i="2"/>
  <c r="X419" i="2"/>
  <c r="L420" i="2"/>
  <c r="M420" i="2"/>
  <c r="N420" i="2"/>
  <c r="V420" i="2"/>
  <c r="W420" i="2"/>
  <c r="X420" i="2"/>
  <c r="L421" i="2"/>
  <c r="M421" i="2"/>
  <c r="N421" i="2"/>
  <c r="V421" i="2"/>
  <c r="W421" i="2"/>
  <c r="X421" i="2"/>
  <c r="L422" i="2"/>
  <c r="M422" i="2"/>
  <c r="N422" i="2"/>
  <c r="V422" i="2"/>
  <c r="W422" i="2"/>
  <c r="X422" i="2"/>
  <c r="L423" i="2"/>
  <c r="M423" i="2"/>
  <c r="N423" i="2"/>
  <c r="V423" i="2"/>
  <c r="W423" i="2"/>
  <c r="X423" i="2"/>
  <c r="L424" i="2"/>
  <c r="M424" i="2"/>
  <c r="N424" i="2"/>
  <c r="V424" i="2"/>
  <c r="W424" i="2"/>
  <c r="X424" i="2"/>
  <c r="L425" i="2"/>
  <c r="M425" i="2"/>
  <c r="N425" i="2"/>
  <c r="V425" i="2"/>
  <c r="W425" i="2"/>
  <c r="X425" i="2"/>
  <c r="L426" i="2"/>
  <c r="M426" i="2"/>
  <c r="N426" i="2"/>
  <c r="V426" i="2"/>
  <c r="W426" i="2"/>
  <c r="X426" i="2"/>
  <c r="L427" i="2"/>
  <c r="M427" i="2"/>
  <c r="N427" i="2"/>
  <c r="V427" i="2"/>
  <c r="W427" i="2"/>
  <c r="X427" i="2"/>
  <c r="L428" i="2"/>
  <c r="M428" i="2"/>
  <c r="N428" i="2"/>
  <c r="V428" i="2"/>
  <c r="W428" i="2"/>
  <c r="X428" i="2"/>
  <c r="L429" i="2"/>
  <c r="M429" i="2"/>
  <c r="N429" i="2"/>
  <c r="V429" i="2"/>
  <c r="W429" i="2"/>
  <c r="X429" i="2"/>
  <c r="L430" i="2"/>
  <c r="M430" i="2"/>
  <c r="N430" i="2"/>
  <c r="V430" i="2"/>
  <c r="W430" i="2"/>
  <c r="X430" i="2"/>
  <c r="L431" i="2"/>
  <c r="M431" i="2"/>
  <c r="N431" i="2"/>
  <c r="V431" i="2"/>
  <c r="W431" i="2"/>
  <c r="X431" i="2"/>
  <c r="L432" i="2"/>
  <c r="M432" i="2"/>
  <c r="N432" i="2"/>
  <c r="V432" i="2"/>
  <c r="W432" i="2"/>
  <c r="X432" i="2"/>
  <c r="L433" i="2"/>
  <c r="M433" i="2"/>
  <c r="N433" i="2"/>
  <c r="V433" i="2"/>
  <c r="W433" i="2"/>
  <c r="X433" i="2"/>
  <c r="L434" i="2"/>
  <c r="M434" i="2"/>
  <c r="N434" i="2"/>
  <c r="V434" i="2"/>
  <c r="W434" i="2"/>
  <c r="X434" i="2"/>
  <c r="L435" i="2"/>
  <c r="M435" i="2"/>
  <c r="N435" i="2"/>
  <c r="V435" i="2"/>
  <c r="W435" i="2"/>
  <c r="X435" i="2"/>
  <c r="L436" i="2"/>
  <c r="M436" i="2"/>
  <c r="N436" i="2"/>
  <c r="V436" i="2"/>
  <c r="W436" i="2"/>
  <c r="X436" i="2"/>
  <c r="L437" i="2"/>
  <c r="M437" i="2"/>
  <c r="N437" i="2"/>
  <c r="V437" i="2"/>
  <c r="W437" i="2"/>
  <c r="X437" i="2"/>
  <c r="L438" i="2"/>
  <c r="M438" i="2"/>
  <c r="N438" i="2"/>
  <c r="V438" i="2"/>
  <c r="W438" i="2"/>
  <c r="X438" i="2"/>
  <c r="L439" i="2"/>
  <c r="M439" i="2"/>
  <c r="N439" i="2"/>
  <c r="V439" i="2"/>
  <c r="W439" i="2"/>
  <c r="X439" i="2"/>
  <c r="L440" i="2"/>
  <c r="M440" i="2"/>
  <c r="N440" i="2"/>
  <c r="V440" i="2"/>
  <c r="W440" i="2"/>
  <c r="X440" i="2"/>
  <c r="L441" i="2"/>
  <c r="M441" i="2"/>
  <c r="N441" i="2"/>
  <c r="V441" i="2"/>
  <c r="W441" i="2"/>
  <c r="X441" i="2"/>
  <c r="L442" i="2"/>
  <c r="M442" i="2"/>
  <c r="N442" i="2"/>
  <c r="V442" i="2"/>
  <c r="W442" i="2"/>
  <c r="X442" i="2"/>
  <c r="L443" i="2"/>
  <c r="M443" i="2"/>
  <c r="N443" i="2"/>
  <c r="V443" i="2"/>
  <c r="W443" i="2"/>
  <c r="X443" i="2"/>
  <c r="L444" i="2"/>
  <c r="M444" i="2"/>
  <c r="N444" i="2"/>
  <c r="V444" i="2"/>
  <c r="W444" i="2"/>
  <c r="X444" i="2"/>
  <c r="L445" i="2"/>
  <c r="M445" i="2"/>
  <c r="N445" i="2"/>
  <c r="V445" i="2"/>
  <c r="W445" i="2"/>
  <c r="X445" i="2"/>
  <c r="L446" i="2"/>
  <c r="M446" i="2"/>
  <c r="N446" i="2"/>
  <c r="V446" i="2"/>
  <c r="W446" i="2"/>
  <c r="X446" i="2"/>
  <c r="L447" i="2"/>
  <c r="M447" i="2"/>
  <c r="N447" i="2"/>
  <c r="V447" i="2"/>
  <c r="W447" i="2"/>
  <c r="X447" i="2"/>
  <c r="L448" i="2"/>
  <c r="M448" i="2"/>
  <c r="N448" i="2"/>
  <c r="V448" i="2"/>
  <c r="W448" i="2"/>
  <c r="X448" i="2"/>
  <c r="L449" i="2"/>
  <c r="M449" i="2"/>
  <c r="N449" i="2"/>
  <c r="V449" i="2"/>
  <c r="W449" i="2"/>
  <c r="X449" i="2"/>
  <c r="L450" i="2"/>
  <c r="M450" i="2"/>
  <c r="N450" i="2"/>
  <c r="V450" i="2"/>
  <c r="W450" i="2"/>
  <c r="X450" i="2"/>
  <c r="L451" i="2"/>
  <c r="M451" i="2"/>
  <c r="N451" i="2"/>
  <c r="V451" i="2"/>
  <c r="W451" i="2"/>
  <c r="X451" i="2"/>
  <c r="L452" i="2"/>
  <c r="M452" i="2"/>
  <c r="N452" i="2"/>
  <c r="V452" i="2"/>
  <c r="W452" i="2"/>
  <c r="X452" i="2"/>
  <c r="L453" i="2"/>
  <c r="M453" i="2"/>
  <c r="N453" i="2"/>
  <c r="V453" i="2"/>
  <c r="W453" i="2"/>
  <c r="X453" i="2"/>
</calcChain>
</file>

<file path=xl/sharedStrings.xml><?xml version="1.0" encoding="utf-8"?>
<sst xmlns="http://schemas.openxmlformats.org/spreadsheetml/2006/main" count="53" uniqueCount="30">
  <si>
    <t>n</t>
  </si>
  <si>
    <t>c</t>
  </si>
  <si>
    <t xml:space="preserve"> </t>
  </si>
  <si>
    <t>Variance</t>
  </si>
  <si>
    <t>x</t>
  </si>
  <si>
    <t>step</t>
  </si>
  <si>
    <t>Mean 1</t>
  </si>
  <si>
    <t>null 1</t>
  </si>
  <si>
    <t>null 2</t>
  </si>
  <si>
    <t>alt 1</t>
  </si>
  <si>
    <t>alt 2</t>
  </si>
  <si>
    <t>stdev</t>
  </si>
  <si>
    <t>Mean 0</t>
  </si>
  <si>
    <t>max</t>
  </si>
  <si>
    <t>line</t>
  </si>
  <si>
    <t>max + 20</t>
  </si>
  <si>
    <t>GT</t>
  </si>
  <si>
    <t>LT</t>
  </si>
  <si>
    <t>Type I and II errors for the following test:</t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</si>
  <si>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</rPr>
      <t>: p &gt; p</t>
    </r>
    <r>
      <rPr>
        <vertAlign val="subscript"/>
        <sz val="10"/>
        <rFont val="Arial"/>
        <family val="2"/>
      </rPr>
      <t>0</t>
    </r>
  </si>
  <si>
    <r>
      <t>p</t>
    </r>
    <r>
      <rPr>
        <vertAlign val="subscript"/>
        <sz val="10"/>
        <rFont val="Arial"/>
        <family val="2"/>
      </rPr>
      <t>0</t>
    </r>
  </si>
  <si>
    <r>
      <t>p</t>
    </r>
    <r>
      <rPr>
        <vertAlign val="subscript"/>
        <sz val="10"/>
        <rFont val="Arial"/>
        <family val="2"/>
      </rPr>
      <t>1</t>
    </r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</si>
  <si>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</rPr>
      <t>: p &lt; p</t>
    </r>
    <r>
      <rPr>
        <vertAlign val="subscript"/>
        <sz val="10"/>
        <rFont val="Arial"/>
        <family val="2"/>
      </rPr>
      <t>0</t>
    </r>
  </si>
  <si>
    <t>line mu0</t>
  </si>
  <si>
    <t>line mu1</t>
  </si>
  <si>
    <t>output</t>
  </si>
  <si>
    <t>input</t>
  </si>
  <si>
    <t>α</t>
  </si>
  <si>
    <t>β</t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</si>
  <si>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</rPr>
      <t>: p = p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</si>
</sst>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.######"/>
  </numFmts>
  <fonts count="6" x14ac:knownFonts="1">
    <font>
      <sz val="10"/>
      <name val="Arial"/>
    </font>
    <font>
      <sz val="10"/>
      <name val="Arial"/>
    </font>
    <font>
      <b/>
      <sz val="10"/>
      <name val="Palatino Linotype"/>
      <family val="1"/>
    </font>
    <font>
      <sz val="8"/>
      <name val="Arial"/>
    </font>
    <font>
      <vertAlign val="subscript"/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EB5C3"/>
        <bgColor indexed="64"/>
      </patternFill>
    </fill>
    <fill>
      <patternFill patternType="solid">
        <fgColor rgb="FFD7D8D7"/>
        <bgColor indexed="64"/>
      </patternFill>
    </fill>
    <fill>
      <patternFill patternType="solid">
        <fgColor rgb="FFC7E8F1"/>
        <bgColor indexed="64"/>
      </patternFill>
    </fill>
    <fill>
      <patternFill patternType="solid">
        <fgColor rgb="FFB4B5B4"/>
        <bgColor indexed="64"/>
      </patternFill>
    </fill>
    <fill>
      <patternFill patternType="solid">
        <fgColor rgb="FF8FD2E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0" xfId="0" applyFill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164" fontId="1" fillId="5" borderId="0" xfId="0" applyNumberFormat="1" applyFont="1" applyFill="1"/>
    <xf numFmtId="0" fontId="1" fillId="6" borderId="0" xfId="0" applyFont="1" applyFill="1" applyAlignment="1">
      <alignment horizontal="center"/>
    </xf>
    <xf numFmtId="164" fontId="1" fillId="6" borderId="0" xfId="0" applyNumberFormat="1" applyFont="1" applyFill="1"/>
    <xf numFmtId="164" fontId="1" fillId="6" borderId="0" xfId="0" applyNumberFormat="1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FD2E9"/>
      <color rgb="FFB4B5B4"/>
      <color rgb="FF00A3DB"/>
      <color rgb="FF1A1918"/>
      <color rgb="FF877F7B"/>
      <color rgb="FFD7D8D7"/>
      <color rgb="FF8A8B8A"/>
      <color rgb="FFC7E8F1"/>
      <color rgb="FFFEFEFE"/>
      <color rgb="FF8EB5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80349344978166"/>
          <c:y val="0.0481926765799985"/>
          <c:w val="0.906113537117904"/>
          <c:h val="0.799195219951642"/>
        </c:manualLayout>
      </c:layout>
      <c:areaChart>
        <c:grouping val="standard"/>
        <c:varyColors val="0"/>
        <c:ser>
          <c:idx val="2"/>
          <c:order val="0"/>
          <c:tx>
            <c:v>null2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computations!$G$3:$G$453</c:f>
              <c:numCache>
                <c:formatCode>General</c:formatCode>
                <c:ptCount val="451"/>
                <c:pt idx="0">
                  <c:v>0.08</c:v>
                </c:pt>
                <c:pt idx="1">
                  <c:v>0.0806</c:v>
                </c:pt>
                <c:pt idx="2">
                  <c:v>0.0812</c:v>
                </c:pt>
                <c:pt idx="3">
                  <c:v>0.0818</c:v>
                </c:pt>
                <c:pt idx="4">
                  <c:v>0.0824</c:v>
                </c:pt>
                <c:pt idx="5">
                  <c:v>0.083</c:v>
                </c:pt>
                <c:pt idx="6">
                  <c:v>0.0836</c:v>
                </c:pt>
                <c:pt idx="7">
                  <c:v>0.0842</c:v>
                </c:pt>
                <c:pt idx="8">
                  <c:v>0.0848000000000001</c:v>
                </c:pt>
                <c:pt idx="9">
                  <c:v>0.0854000000000001</c:v>
                </c:pt>
                <c:pt idx="10">
                  <c:v>0.0860000000000001</c:v>
                </c:pt>
                <c:pt idx="11">
                  <c:v>0.0866000000000001</c:v>
                </c:pt>
                <c:pt idx="12">
                  <c:v>0.0872000000000001</c:v>
                </c:pt>
                <c:pt idx="13">
                  <c:v>0.0878000000000001</c:v>
                </c:pt>
                <c:pt idx="14">
                  <c:v>0.0884000000000001</c:v>
                </c:pt>
                <c:pt idx="15">
                  <c:v>0.0890000000000001</c:v>
                </c:pt>
                <c:pt idx="16">
                  <c:v>0.0896000000000001</c:v>
                </c:pt>
                <c:pt idx="17">
                  <c:v>0.0902000000000001</c:v>
                </c:pt>
                <c:pt idx="18">
                  <c:v>0.0908000000000001</c:v>
                </c:pt>
                <c:pt idx="19">
                  <c:v>0.0914000000000001</c:v>
                </c:pt>
                <c:pt idx="20">
                  <c:v>0.0920000000000001</c:v>
                </c:pt>
                <c:pt idx="21">
                  <c:v>0.0926000000000001</c:v>
                </c:pt>
                <c:pt idx="22">
                  <c:v>0.0932000000000001</c:v>
                </c:pt>
                <c:pt idx="23">
                  <c:v>0.0938000000000001</c:v>
                </c:pt>
                <c:pt idx="24">
                  <c:v>0.0944000000000001</c:v>
                </c:pt>
                <c:pt idx="25">
                  <c:v>0.0950000000000001</c:v>
                </c:pt>
                <c:pt idx="26">
                  <c:v>0.0956000000000001</c:v>
                </c:pt>
                <c:pt idx="27">
                  <c:v>0.0962000000000001</c:v>
                </c:pt>
                <c:pt idx="28">
                  <c:v>0.0968000000000001</c:v>
                </c:pt>
                <c:pt idx="29">
                  <c:v>0.0974000000000001</c:v>
                </c:pt>
                <c:pt idx="30">
                  <c:v>0.0980000000000001</c:v>
                </c:pt>
                <c:pt idx="31">
                  <c:v>0.0986000000000001</c:v>
                </c:pt>
                <c:pt idx="32">
                  <c:v>0.0992000000000001</c:v>
                </c:pt>
                <c:pt idx="33">
                  <c:v>0.0998000000000001</c:v>
                </c:pt>
                <c:pt idx="34">
                  <c:v>0.1004</c:v>
                </c:pt>
                <c:pt idx="35">
                  <c:v>0.101</c:v>
                </c:pt>
                <c:pt idx="36">
                  <c:v>0.1016</c:v>
                </c:pt>
                <c:pt idx="37">
                  <c:v>0.1022</c:v>
                </c:pt>
                <c:pt idx="38">
                  <c:v>0.1028</c:v>
                </c:pt>
                <c:pt idx="39">
                  <c:v>0.1034</c:v>
                </c:pt>
                <c:pt idx="40">
                  <c:v>0.104</c:v>
                </c:pt>
                <c:pt idx="41">
                  <c:v>0.1046</c:v>
                </c:pt>
                <c:pt idx="42">
                  <c:v>0.1052</c:v>
                </c:pt>
                <c:pt idx="43">
                  <c:v>0.1058</c:v>
                </c:pt>
                <c:pt idx="44">
                  <c:v>0.1064</c:v>
                </c:pt>
                <c:pt idx="45">
                  <c:v>0.107</c:v>
                </c:pt>
                <c:pt idx="46">
                  <c:v>0.1076</c:v>
                </c:pt>
                <c:pt idx="47">
                  <c:v>0.1082</c:v>
                </c:pt>
                <c:pt idx="48">
                  <c:v>0.1088</c:v>
                </c:pt>
                <c:pt idx="49">
                  <c:v>0.1094</c:v>
                </c:pt>
                <c:pt idx="50">
                  <c:v>0.11</c:v>
                </c:pt>
                <c:pt idx="51">
                  <c:v>0.1106</c:v>
                </c:pt>
                <c:pt idx="52">
                  <c:v>0.1112</c:v>
                </c:pt>
                <c:pt idx="53">
                  <c:v>0.1118</c:v>
                </c:pt>
                <c:pt idx="54">
                  <c:v>0.1124</c:v>
                </c:pt>
                <c:pt idx="55">
                  <c:v>0.113</c:v>
                </c:pt>
                <c:pt idx="56">
                  <c:v>0.1136</c:v>
                </c:pt>
                <c:pt idx="57">
                  <c:v>0.1142</c:v>
                </c:pt>
                <c:pt idx="58">
                  <c:v>0.1148</c:v>
                </c:pt>
                <c:pt idx="59">
                  <c:v>0.1154</c:v>
                </c:pt>
                <c:pt idx="60">
                  <c:v>0.116</c:v>
                </c:pt>
                <c:pt idx="61">
                  <c:v>0.1166</c:v>
                </c:pt>
                <c:pt idx="62">
                  <c:v>0.1172</c:v>
                </c:pt>
                <c:pt idx="63">
                  <c:v>0.1178</c:v>
                </c:pt>
                <c:pt idx="64">
                  <c:v>0.1184</c:v>
                </c:pt>
                <c:pt idx="65">
                  <c:v>0.119</c:v>
                </c:pt>
                <c:pt idx="66">
                  <c:v>0.1196</c:v>
                </c:pt>
                <c:pt idx="67">
                  <c:v>0.1202</c:v>
                </c:pt>
                <c:pt idx="68">
                  <c:v>0.1208</c:v>
                </c:pt>
                <c:pt idx="69">
                  <c:v>0.1214</c:v>
                </c:pt>
                <c:pt idx="70">
                  <c:v>0.122</c:v>
                </c:pt>
                <c:pt idx="71">
                  <c:v>0.1226</c:v>
                </c:pt>
                <c:pt idx="72">
                  <c:v>0.1232</c:v>
                </c:pt>
                <c:pt idx="73">
                  <c:v>0.1238</c:v>
                </c:pt>
                <c:pt idx="74">
                  <c:v>0.1244</c:v>
                </c:pt>
                <c:pt idx="75">
                  <c:v>0.125</c:v>
                </c:pt>
                <c:pt idx="76">
                  <c:v>0.1256</c:v>
                </c:pt>
                <c:pt idx="77">
                  <c:v>0.1262</c:v>
                </c:pt>
                <c:pt idx="78">
                  <c:v>0.1268</c:v>
                </c:pt>
                <c:pt idx="79">
                  <c:v>0.1274</c:v>
                </c:pt>
                <c:pt idx="80">
                  <c:v>0.128</c:v>
                </c:pt>
                <c:pt idx="81">
                  <c:v>0.1286</c:v>
                </c:pt>
                <c:pt idx="82">
                  <c:v>0.1292</c:v>
                </c:pt>
                <c:pt idx="83">
                  <c:v>0.1298</c:v>
                </c:pt>
                <c:pt idx="84">
                  <c:v>0.1304</c:v>
                </c:pt>
                <c:pt idx="85">
                  <c:v>0.131</c:v>
                </c:pt>
                <c:pt idx="86">
                  <c:v>0.1316</c:v>
                </c:pt>
                <c:pt idx="87">
                  <c:v>0.1322</c:v>
                </c:pt>
                <c:pt idx="88">
                  <c:v>0.1328</c:v>
                </c:pt>
                <c:pt idx="89">
                  <c:v>0.1334</c:v>
                </c:pt>
                <c:pt idx="90">
                  <c:v>0.134</c:v>
                </c:pt>
                <c:pt idx="91">
                  <c:v>0.1346</c:v>
                </c:pt>
                <c:pt idx="92">
                  <c:v>0.1352</c:v>
                </c:pt>
                <c:pt idx="93">
                  <c:v>0.1358</c:v>
                </c:pt>
                <c:pt idx="94">
                  <c:v>0.1364</c:v>
                </c:pt>
                <c:pt idx="95">
                  <c:v>0.137</c:v>
                </c:pt>
                <c:pt idx="96">
                  <c:v>0.1376</c:v>
                </c:pt>
                <c:pt idx="97">
                  <c:v>0.1382</c:v>
                </c:pt>
                <c:pt idx="98">
                  <c:v>0.1388</c:v>
                </c:pt>
                <c:pt idx="99">
                  <c:v>0.1394</c:v>
                </c:pt>
                <c:pt idx="100">
                  <c:v>0.14</c:v>
                </c:pt>
                <c:pt idx="101">
                  <c:v>0.1406</c:v>
                </c:pt>
                <c:pt idx="102">
                  <c:v>0.1412</c:v>
                </c:pt>
                <c:pt idx="103">
                  <c:v>0.1418</c:v>
                </c:pt>
                <c:pt idx="104">
                  <c:v>0.1424</c:v>
                </c:pt>
                <c:pt idx="105">
                  <c:v>0.143</c:v>
                </c:pt>
                <c:pt idx="106">
                  <c:v>0.1436</c:v>
                </c:pt>
                <c:pt idx="107">
                  <c:v>0.1442</c:v>
                </c:pt>
                <c:pt idx="108">
                  <c:v>0.1448</c:v>
                </c:pt>
                <c:pt idx="109">
                  <c:v>0.1454</c:v>
                </c:pt>
                <c:pt idx="110">
                  <c:v>0.146</c:v>
                </c:pt>
                <c:pt idx="111">
                  <c:v>0.1466</c:v>
                </c:pt>
                <c:pt idx="112">
                  <c:v>0.1472</c:v>
                </c:pt>
                <c:pt idx="113">
                  <c:v>0.1478</c:v>
                </c:pt>
                <c:pt idx="114">
                  <c:v>0.1484</c:v>
                </c:pt>
                <c:pt idx="115">
                  <c:v>0.149</c:v>
                </c:pt>
                <c:pt idx="116">
                  <c:v>0.1496</c:v>
                </c:pt>
                <c:pt idx="117">
                  <c:v>0.1502</c:v>
                </c:pt>
                <c:pt idx="118">
                  <c:v>0.1508</c:v>
                </c:pt>
                <c:pt idx="119">
                  <c:v>0.1514</c:v>
                </c:pt>
                <c:pt idx="120">
                  <c:v>0.152</c:v>
                </c:pt>
                <c:pt idx="121">
                  <c:v>0.1526</c:v>
                </c:pt>
                <c:pt idx="122">
                  <c:v>0.1532</c:v>
                </c:pt>
                <c:pt idx="123">
                  <c:v>0.1538</c:v>
                </c:pt>
                <c:pt idx="124">
                  <c:v>0.1544</c:v>
                </c:pt>
                <c:pt idx="125">
                  <c:v>0.155</c:v>
                </c:pt>
                <c:pt idx="126">
                  <c:v>0.1556</c:v>
                </c:pt>
                <c:pt idx="127">
                  <c:v>0.1562</c:v>
                </c:pt>
                <c:pt idx="128">
                  <c:v>0.1568</c:v>
                </c:pt>
                <c:pt idx="129">
                  <c:v>0.1574</c:v>
                </c:pt>
                <c:pt idx="130">
                  <c:v>0.158</c:v>
                </c:pt>
                <c:pt idx="131">
                  <c:v>0.1586</c:v>
                </c:pt>
                <c:pt idx="132">
                  <c:v>0.1592</c:v>
                </c:pt>
                <c:pt idx="133">
                  <c:v>0.1598</c:v>
                </c:pt>
                <c:pt idx="134">
                  <c:v>0.1604</c:v>
                </c:pt>
                <c:pt idx="135">
                  <c:v>0.161</c:v>
                </c:pt>
                <c:pt idx="136">
                  <c:v>0.1616</c:v>
                </c:pt>
                <c:pt idx="137">
                  <c:v>0.1622</c:v>
                </c:pt>
                <c:pt idx="138">
                  <c:v>0.1628</c:v>
                </c:pt>
                <c:pt idx="139">
                  <c:v>0.1634</c:v>
                </c:pt>
                <c:pt idx="140">
                  <c:v>0.164</c:v>
                </c:pt>
                <c:pt idx="141">
                  <c:v>0.1646</c:v>
                </c:pt>
                <c:pt idx="142">
                  <c:v>0.1652</c:v>
                </c:pt>
                <c:pt idx="143">
                  <c:v>0.1658</c:v>
                </c:pt>
                <c:pt idx="144">
                  <c:v>0.1664</c:v>
                </c:pt>
                <c:pt idx="145">
                  <c:v>0.167</c:v>
                </c:pt>
                <c:pt idx="146">
                  <c:v>0.1676</c:v>
                </c:pt>
                <c:pt idx="147">
                  <c:v>0.168199999999999</c:v>
                </c:pt>
                <c:pt idx="148">
                  <c:v>0.168799999999999</c:v>
                </c:pt>
                <c:pt idx="149">
                  <c:v>0.169399999999999</c:v>
                </c:pt>
                <c:pt idx="150">
                  <c:v>0.169999999999999</c:v>
                </c:pt>
                <c:pt idx="151">
                  <c:v>0.170599999999999</c:v>
                </c:pt>
                <c:pt idx="152">
                  <c:v>0.171199999999999</c:v>
                </c:pt>
                <c:pt idx="153">
                  <c:v>0.171799999999999</c:v>
                </c:pt>
                <c:pt idx="154">
                  <c:v>0.172399999999999</c:v>
                </c:pt>
                <c:pt idx="155">
                  <c:v>0.172999999999999</c:v>
                </c:pt>
                <c:pt idx="156">
                  <c:v>0.173599999999999</c:v>
                </c:pt>
                <c:pt idx="157">
                  <c:v>0.174199999999999</c:v>
                </c:pt>
                <c:pt idx="158">
                  <c:v>0.174799999999999</c:v>
                </c:pt>
                <c:pt idx="159">
                  <c:v>0.175399999999999</c:v>
                </c:pt>
                <c:pt idx="160">
                  <c:v>0.175999999999999</c:v>
                </c:pt>
                <c:pt idx="161">
                  <c:v>0.176599999999999</c:v>
                </c:pt>
                <c:pt idx="162">
                  <c:v>0.177199999999999</c:v>
                </c:pt>
                <c:pt idx="163">
                  <c:v>0.177799999999999</c:v>
                </c:pt>
                <c:pt idx="164">
                  <c:v>0.178399999999999</c:v>
                </c:pt>
                <c:pt idx="165">
                  <c:v>0.178999999999999</c:v>
                </c:pt>
                <c:pt idx="166">
                  <c:v>0.179599999999999</c:v>
                </c:pt>
                <c:pt idx="167">
                  <c:v>0.180199999999999</c:v>
                </c:pt>
                <c:pt idx="168">
                  <c:v>0.180799999999999</c:v>
                </c:pt>
                <c:pt idx="169">
                  <c:v>0.181399999999999</c:v>
                </c:pt>
                <c:pt idx="170">
                  <c:v>0.181999999999999</c:v>
                </c:pt>
                <c:pt idx="171">
                  <c:v>0.182599999999999</c:v>
                </c:pt>
                <c:pt idx="172">
                  <c:v>0.183199999999999</c:v>
                </c:pt>
                <c:pt idx="173">
                  <c:v>0.183799999999999</c:v>
                </c:pt>
                <c:pt idx="174">
                  <c:v>0.184399999999999</c:v>
                </c:pt>
                <c:pt idx="175">
                  <c:v>0.184999999999999</c:v>
                </c:pt>
                <c:pt idx="176">
                  <c:v>0.185599999999999</c:v>
                </c:pt>
                <c:pt idx="177">
                  <c:v>0.186199999999999</c:v>
                </c:pt>
                <c:pt idx="178">
                  <c:v>0.186799999999999</c:v>
                </c:pt>
                <c:pt idx="179">
                  <c:v>0.187399999999999</c:v>
                </c:pt>
                <c:pt idx="180">
                  <c:v>0.187999999999999</c:v>
                </c:pt>
                <c:pt idx="181">
                  <c:v>0.188599999999999</c:v>
                </c:pt>
                <c:pt idx="182">
                  <c:v>0.189199999999999</c:v>
                </c:pt>
                <c:pt idx="183">
                  <c:v>0.189799999999999</c:v>
                </c:pt>
                <c:pt idx="184">
                  <c:v>0.190399999999999</c:v>
                </c:pt>
                <c:pt idx="185">
                  <c:v>0.190999999999999</c:v>
                </c:pt>
                <c:pt idx="186">
                  <c:v>0.191599999999999</c:v>
                </c:pt>
                <c:pt idx="187">
                  <c:v>0.192199999999999</c:v>
                </c:pt>
                <c:pt idx="188">
                  <c:v>0.192799999999999</c:v>
                </c:pt>
                <c:pt idx="189">
                  <c:v>0.193399999999999</c:v>
                </c:pt>
                <c:pt idx="190">
                  <c:v>0.193999999999999</c:v>
                </c:pt>
                <c:pt idx="191">
                  <c:v>0.194599999999999</c:v>
                </c:pt>
                <c:pt idx="192">
                  <c:v>0.195199999999999</c:v>
                </c:pt>
                <c:pt idx="193">
                  <c:v>0.195799999999999</c:v>
                </c:pt>
                <c:pt idx="194">
                  <c:v>0.196399999999999</c:v>
                </c:pt>
                <c:pt idx="195">
                  <c:v>0.196999999999999</c:v>
                </c:pt>
                <c:pt idx="196">
                  <c:v>0.197599999999999</c:v>
                </c:pt>
                <c:pt idx="197">
                  <c:v>0.198199999999999</c:v>
                </c:pt>
                <c:pt idx="198">
                  <c:v>0.198799999999999</c:v>
                </c:pt>
                <c:pt idx="199">
                  <c:v>0.199399999999999</c:v>
                </c:pt>
                <c:pt idx="200">
                  <c:v>0.199999999999999</c:v>
                </c:pt>
                <c:pt idx="201">
                  <c:v>0.200599999999999</c:v>
                </c:pt>
                <c:pt idx="202">
                  <c:v>0.201199999999999</c:v>
                </c:pt>
                <c:pt idx="203">
                  <c:v>0.201799999999999</c:v>
                </c:pt>
                <c:pt idx="204">
                  <c:v>0.202399999999999</c:v>
                </c:pt>
                <c:pt idx="205">
                  <c:v>0.202999999999999</c:v>
                </c:pt>
                <c:pt idx="206">
                  <c:v>0.203599999999999</c:v>
                </c:pt>
                <c:pt idx="207">
                  <c:v>0.204199999999999</c:v>
                </c:pt>
                <c:pt idx="208">
                  <c:v>0.204799999999999</c:v>
                </c:pt>
                <c:pt idx="209">
                  <c:v>0.205399999999999</c:v>
                </c:pt>
                <c:pt idx="210">
                  <c:v>0.205999999999999</c:v>
                </c:pt>
                <c:pt idx="211">
                  <c:v>0.206599999999999</c:v>
                </c:pt>
                <c:pt idx="212">
                  <c:v>0.207199999999999</c:v>
                </c:pt>
                <c:pt idx="213">
                  <c:v>0.207799999999999</c:v>
                </c:pt>
                <c:pt idx="214">
                  <c:v>0.208399999999999</c:v>
                </c:pt>
                <c:pt idx="215">
                  <c:v>0.208999999999999</c:v>
                </c:pt>
                <c:pt idx="216">
                  <c:v>0.209599999999999</c:v>
                </c:pt>
                <c:pt idx="217">
                  <c:v>0.210199999999999</c:v>
                </c:pt>
                <c:pt idx="218">
                  <c:v>0.210799999999999</c:v>
                </c:pt>
                <c:pt idx="219">
                  <c:v>0.211399999999999</c:v>
                </c:pt>
                <c:pt idx="220">
                  <c:v>0.211999999999999</c:v>
                </c:pt>
                <c:pt idx="221">
                  <c:v>0.212599999999999</c:v>
                </c:pt>
                <c:pt idx="222">
                  <c:v>0.213199999999999</c:v>
                </c:pt>
                <c:pt idx="223">
                  <c:v>0.213799999999999</c:v>
                </c:pt>
                <c:pt idx="224">
                  <c:v>0.214399999999999</c:v>
                </c:pt>
                <c:pt idx="225">
                  <c:v>0.214999999999999</c:v>
                </c:pt>
                <c:pt idx="226">
                  <c:v>0.215599999999999</c:v>
                </c:pt>
                <c:pt idx="227">
                  <c:v>0.216199999999999</c:v>
                </c:pt>
                <c:pt idx="228">
                  <c:v>0.216799999999999</c:v>
                </c:pt>
                <c:pt idx="229">
                  <c:v>0.217399999999999</c:v>
                </c:pt>
                <c:pt idx="230">
                  <c:v>0.217999999999999</c:v>
                </c:pt>
                <c:pt idx="231">
                  <c:v>0.218599999999999</c:v>
                </c:pt>
                <c:pt idx="232">
                  <c:v>0.219199999999999</c:v>
                </c:pt>
                <c:pt idx="233">
                  <c:v>0.219799999999999</c:v>
                </c:pt>
                <c:pt idx="234">
                  <c:v>0.220399999999999</c:v>
                </c:pt>
                <c:pt idx="235">
                  <c:v>0.220999999999999</c:v>
                </c:pt>
                <c:pt idx="236">
                  <c:v>0.221599999999999</c:v>
                </c:pt>
                <c:pt idx="237">
                  <c:v>0.222199999999999</c:v>
                </c:pt>
                <c:pt idx="238">
                  <c:v>0.222799999999999</c:v>
                </c:pt>
                <c:pt idx="239">
                  <c:v>0.223399999999999</c:v>
                </c:pt>
                <c:pt idx="240">
                  <c:v>0.223999999999999</c:v>
                </c:pt>
                <c:pt idx="241">
                  <c:v>0.224599999999999</c:v>
                </c:pt>
                <c:pt idx="242">
                  <c:v>0.225199999999998</c:v>
                </c:pt>
                <c:pt idx="243">
                  <c:v>0.225799999999998</c:v>
                </c:pt>
                <c:pt idx="244">
                  <c:v>0.226399999999998</c:v>
                </c:pt>
                <c:pt idx="245">
                  <c:v>0.226999999999998</c:v>
                </c:pt>
                <c:pt idx="246">
                  <c:v>0.227599999999998</c:v>
                </c:pt>
                <c:pt idx="247">
                  <c:v>0.228199999999998</c:v>
                </c:pt>
                <c:pt idx="248">
                  <c:v>0.228799999999998</c:v>
                </c:pt>
                <c:pt idx="249">
                  <c:v>0.229399999999998</c:v>
                </c:pt>
                <c:pt idx="250">
                  <c:v>0.229999999999998</c:v>
                </c:pt>
                <c:pt idx="251">
                  <c:v>0.230599999999998</c:v>
                </c:pt>
                <c:pt idx="252">
                  <c:v>0.231199999999998</c:v>
                </c:pt>
                <c:pt idx="253">
                  <c:v>0.231799999999998</c:v>
                </c:pt>
                <c:pt idx="254">
                  <c:v>0.232399999999998</c:v>
                </c:pt>
                <c:pt idx="255">
                  <c:v>0.232999999999998</c:v>
                </c:pt>
                <c:pt idx="256">
                  <c:v>0.233599999999998</c:v>
                </c:pt>
                <c:pt idx="257">
                  <c:v>0.234199999999998</c:v>
                </c:pt>
                <c:pt idx="258">
                  <c:v>0.234799999999998</c:v>
                </c:pt>
                <c:pt idx="259">
                  <c:v>0.235399999999998</c:v>
                </c:pt>
                <c:pt idx="260">
                  <c:v>0.235999999999998</c:v>
                </c:pt>
                <c:pt idx="261">
                  <c:v>0.236599999999998</c:v>
                </c:pt>
                <c:pt idx="262">
                  <c:v>0.237199999999998</c:v>
                </c:pt>
                <c:pt idx="263">
                  <c:v>0.237799999999998</c:v>
                </c:pt>
                <c:pt idx="264">
                  <c:v>0.238399999999998</c:v>
                </c:pt>
                <c:pt idx="265">
                  <c:v>0.238999999999998</c:v>
                </c:pt>
                <c:pt idx="266">
                  <c:v>0.239599999999998</c:v>
                </c:pt>
                <c:pt idx="267">
                  <c:v>0.240199999999998</c:v>
                </c:pt>
                <c:pt idx="268">
                  <c:v>0.240799999999998</c:v>
                </c:pt>
                <c:pt idx="269">
                  <c:v>0.241399999999998</c:v>
                </c:pt>
                <c:pt idx="270">
                  <c:v>0.241999999999998</c:v>
                </c:pt>
                <c:pt idx="271">
                  <c:v>0.242599999999998</c:v>
                </c:pt>
                <c:pt idx="272">
                  <c:v>0.243199999999998</c:v>
                </c:pt>
                <c:pt idx="273">
                  <c:v>0.243799999999998</c:v>
                </c:pt>
                <c:pt idx="274">
                  <c:v>0.244399999999998</c:v>
                </c:pt>
                <c:pt idx="275">
                  <c:v>0.244999999999998</c:v>
                </c:pt>
                <c:pt idx="276">
                  <c:v>0.245599999999998</c:v>
                </c:pt>
                <c:pt idx="277">
                  <c:v>0.246199999999998</c:v>
                </c:pt>
                <c:pt idx="278">
                  <c:v>0.246799999999998</c:v>
                </c:pt>
                <c:pt idx="279">
                  <c:v>0.247399999999998</c:v>
                </c:pt>
                <c:pt idx="280">
                  <c:v>0.247999999999998</c:v>
                </c:pt>
                <c:pt idx="281">
                  <c:v>0.248599999999998</c:v>
                </c:pt>
                <c:pt idx="282">
                  <c:v>0.249199999999998</c:v>
                </c:pt>
                <c:pt idx="283">
                  <c:v>0.249799999999998</c:v>
                </c:pt>
                <c:pt idx="284">
                  <c:v>0.250399999999998</c:v>
                </c:pt>
                <c:pt idx="285">
                  <c:v>0.250999999999998</c:v>
                </c:pt>
                <c:pt idx="286">
                  <c:v>0.251599999999998</c:v>
                </c:pt>
                <c:pt idx="287">
                  <c:v>0.252199999999998</c:v>
                </c:pt>
                <c:pt idx="288">
                  <c:v>0.252799999999998</c:v>
                </c:pt>
                <c:pt idx="289">
                  <c:v>0.253399999999998</c:v>
                </c:pt>
                <c:pt idx="290">
                  <c:v>0.253999999999998</c:v>
                </c:pt>
                <c:pt idx="291">
                  <c:v>0.254599999999998</c:v>
                </c:pt>
                <c:pt idx="292">
                  <c:v>0.255199999999998</c:v>
                </c:pt>
                <c:pt idx="293">
                  <c:v>0.255799999999998</c:v>
                </c:pt>
                <c:pt idx="294">
                  <c:v>0.256399999999998</c:v>
                </c:pt>
                <c:pt idx="295">
                  <c:v>0.256999999999998</c:v>
                </c:pt>
                <c:pt idx="296">
                  <c:v>0.257599999999998</c:v>
                </c:pt>
                <c:pt idx="297">
                  <c:v>0.258199999999998</c:v>
                </c:pt>
                <c:pt idx="298">
                  <c:v>0.258799999999998</c:v>
                </c:pt>
                <c:pt idx="299">
                  <c:v>0.259399999999998</c:v>
                </c:pt>
                <c:pt idx="300">
                  <c:v>0.259999999999998</c:v>
                </c:pt>
                <c:pt idx="301">
                  <c:v>0.260599999999998</c:v>
                </c:pt>
                <c:pt idx="302">
                  <c:v>0.261199999999998</c:v>
                </c:pt>
                <c:pt idx="303">
                  <c:v>0.261799999999998</c:v>
                </c:pt>
                <c:pt idx="304">
                  <c:v>0.262399999999998</c:v>
                </c:pt>
                <c:pt idx="305">
                  <c:v>0.262999999999998</c:v>
                </c:pt>
                <c:pt idx="306">
                  <c:v>0.263599999999998</c:v>
                </c:pt>
                <c:pt idx="307">
                  <c:v>0.264199999999998</c:v>
                </c:pt>
                <c:pt idx="308">
                  <c:v>0.264799999999998</c:v>
                </c:pt>
                <c:pt idx="309">
                  <c:v>0.265399999999998</c:v>
                </c:pt>
                <c:pt idx="310">
                  <c:v>0.265999999999998</c:v>
                </c:pt>
                <c:pt idx="311">
                  <c:v>0.266599999999998</c:v>
                </c:pt>
                <c:pt idx="312">
                  <c:v>0.267199999999998</c:v>
                </c:pt>
                <c:pt idx="313">
                  <c:v>0.267799999999998</c:v>
                </c:pt>
                <c:pt idx="314">
                  <c:v>0.268399999999998</c:v>
                </c:pt>
                <c:pt idx="315">
                  <c:v>0.268999999999998</c:v>
                </c:pt>
                <c:pt idx="316">
                  <c:v>0.269599999999998</c:v>
                </c:pt>
                <c:pt idx="317">
                  <c:v>0.270199999999998</c:v>
                </c:pt>
                <c:pt idx="318">
                  <c:v>0.270799999999998</c:v>
                </c:pt>
                <c:pt idx="319">
                  <c:v>0.271399999999998</c:v>
                </c:pt>
                <c:pt idx="320">
                  <c:v>0.271999999999998</c:v>
                </c:pt>
                <c:pt idx="321">
                  <c:v>0.272599999999998</c:v>
                </c:pt>
                <c:pt idx="322">
                  <c:v>0.273199999999998</c:v>
                </c:pt>
                <c:pt idx="323">
                  <c:v>0.273799999999998</c:v>
                </c:pt>
                <c:pt idx="324">
                  <c:v>0.274399999999998</c:v>
                </c:pt>
                <c:pt idx="325">
                  <c:v>0.274999999999998</c:v>
                </c:pt>
                <c:pt idx="326">
                  <c:v>0.275599999999998</c:v>
                </c:pt>
                <c:pt idx="327">
                  <c:v>0.276199999999998</c:v>
                </c:pt>
                <c:pt idx="328">
                  <c:v>0.276799999999998</c:v>
                </c:pt>
                <c:pt idx="329">
                  <c:v>0.277399999999998</c:v>
                </c:pt>
                <c:pt idx="330">
                  <c:v>0.277999999999998</c:v>
                </c:pt>
                <c:pt idx="331">
                  <c:v>0.278599999999998</c:v>
                </c:pt>
                <c:pt idx="332">
                  <c:v>0.279199999999998</c:v>
                </c:pt>
                <c:pt idx="333">
                  <c:v>0.279799999999998</c:v>
                </c:pt>
                <c:pt idx="334">
                  <c:v>0.280399999999998</c:v>
                </c:pt>
                <c:pt idx="335">
                  <c:v>0.280999999999998</c:v>
                </c:pt>
                <c:pt idx="336">
                  <c:v>0.281599999999997</c:v>
                </c:pt>
                <c:pt idx="337">
                  <c:v>0.282199999999997</c:v>
                </c:pt>
                <c:pt idx="338">
                  <c:v>0.282799999999997</c:v>
                </c:pt>
                <c:pt idx="339">
                  <c:v>0.283399999999997</c:v>
                </c:pt>
                <c:pt idx="340">
                  <c:v>0.283999999999997</c:v>
                </c:pt>
                <c:pt idx="341">
                  <c:v>0.284599999999997</c:v>
                </c:pt>
                <c:pt idx="342">
                  <c:v>0.285199999999997</c:v>
                </c:pt>
                <c:pt idx="343">
                  <c:v>0.285799999999997</c:v>
                </c:pt>
                <c:pt idx="344">
                  <c:v>0.286399999999997</c:v>
                </c:pt>
                <c:pt idx="345">
                  <c:v>0.286999999999997</c:v>
                </c:pt>
                <c:pt idx="346">
                  <c:v>0.287599999999997</c:v>
                </c:pt>
                <c:pt idx="347">
                  <c:v>0.288199999999997</c:v>
                </c:pt>
                <c:pt idx="348">
                  <c:v>0.288799999999997</c:v>
                </c:pt>
                <c:pt idx="349">
                  <c:v>0.289399999999997</c:v>
                </c:pt>
                <c:pt idx="350">
                  <c:v>0.289999999999997</c:v>
                </c:pt>
                <c:pt idx="351">
                  <c:v>0.290599999999997</c:v>
                </c:pt>
                <c:pt idx="352">
                  <c:v>0.291199999999997</c:v>
                </c:pt>
                <c:pt idx="353">
                  <c:v>0.291799999999997</c:v>
                </c:pt>
                <c:pt idx="354">
                  <c:v>0.292399999999997</c:v>
                </c:pt>
                <c:pt idx="355">
                  <c:v>0.292999999999997</c:v>
                </c:pt>
                <c:pt idx="356">
                  <c:v>0.293599999999997</c:v>
                </c:pt>
                <c:pt idx="357">
                  <c:v>0.294199999999997</c:v>
                </c:pt>
                <c:pt idx="358">
                  <c:v>0.294799999999997</c:v>
                </c:pt>
                <c:pt idx="359">
                  <c:v>0.295399999999997</c:v>
                </c:pt>
                <c:pt idx="360">
                  <c:v>0.295999999999997</c:v>
                </c:pt>
                <c:pt idx="361">
                  <c:v>0.296599999999997</c:v>
                </c:pt>
                <c:pt idx="362">
                  <c:v>0.297199999999997</c:v>
                </c:pt>
                <c:pt idx="363">
                  <c:v>0.297799999999997</c:v>
                </c:pt>
                <c:pt idx="364">
                  <c:v>0.298399999999997</c:v>
                </c:pt>
                <c:pt idx="365">
                  <c:v>0.298999999999997</c:v>
                </c:pt>
                <c:pt idx="366">
                  <c:v>0.299599999999997</c:v>
                </c:pt>
                <c:pt idx="367">
                  <c:v>0.300199999999997</c:v>
                </c:pt>
                <c:pt idx="368">
                  <c:v>0.300799999999997</c:v>
                </c:pt>
                <c:pt idx="369">
                  <c:v>0.301399999999997</c:v>
                </c:pt>
                <c:pt idx="370">
                  <c:v>0.301999999999997</c:v>
                </c:pt>
                <c:pt idx="371">
                  <c:v>0.302599999999997</c:v>
                </c:pt>
                <c:pt idx="372">
                  <c:v>0.303199999999997</c:v>
                </c:pt>
                <c:pt idx="373">
                  <c:v>0.303799999999997</c:v>
                </c:pt>
                <c:pt idx="374">
                  <c:v>0.304399999999997</c:v>
                </c:pt>
                <c:pt idx="375">
                  <c:v>0.304999999999997</c:v>
                </c:pt>
                <c:pt idx="376">
                  <c:v>0.305599999999997</c:v>
                </c:pt>
                <c:pt idx="377">
                  <c:v>0.306199999999997</c:v>
                </c:pt>
                <c:pt idx="378">
                  <c:v>0.306799999999997</c:v>
                </c:pt>
                <c:pt idx="379">
                  <c:v>0.307399999999997</c:v>
                </c:pt>
                <c:pt idx="380">
                  <c:v>0.307999999999997</c:v>
                </c:pt>
                <c:pt idx="381">
                  <c:v>0.308599999999997</c:v>
                </c:pt>
                <c:pt idx="382">
                  <c:v>0.309199999999997</c:v>
                </c:pt>
                <c:pt idx="383">
                  <c:v>0.309799999999997</c:v>
                </c:pt>
                <c:pt idx="384">
                  <c:v>0.310399999999997</c:v>
                </c:pt>
                <c:pt idx="385">
                  <c:v>0.310999999999997</c:v>
                </c:pt>
                <c:pt idx="386">
                  <c:v>0.311599999999997</c:v>
                </c:pt>
                <c:pt idx="387">
                  <c:v>0.312199999999997</c:v>
                </c:pt>
                <c:pt idx="388">
                  <c:v>0.312799999999997</c:v>
                </c:pt>
                <c:pt idx="389">
                  <c:v>0.313399999999997</c:v>
                </c:pt>
                <c:pt idx="390">
                  <c:v>0.313999999999997</c:v>
                </c:pt>
                <c:pt idx="391">
                  <c:v>0.314599999999997</c:v>
                </c:pt>
                <c:pt idx="392">
                  <c:v>0.315199999999997</c:v>
                </c:pt>
                <c:pt idx="393">
                  <c:v>0.315799999999997</c:v>
                </c:pt>
                <c:pt idx="394">
                  <c:v>0.316399999999997</c:v>
                </c:pt>
                <c:pt idx="395">
                  <c:v>0.316999999999997</c:v>
                </c:pt>
                <c:pt idx="396">
                  <c:v>0.317599999999997</c:v>
                </c:pt>
                <c:pt idx="397">
                  <c:v>0.318199999999997</c:v>
                </c:pt>
                <c:pt idx="398">
                  <c:v>0.318799999999997</c:v>
                </c:pt>
                <c:pt idx="399">
                  <c:v>0.319399999999997</c:v>
                </c:pt>
                <c:pt idx="400">
                  <c:v>0.319999999999997</c:v>
                </c:pt>
                <c:pt idx="401">
                  <c:v>0.320599999999997</c:v>
                </c:pt>
                <c:pt idx="402">
                  <c:v>0.321199999999997</c:v>
                </c:pt>
                <c:pt idx="403">
                  <c:v>0.321799999999997</c:v>
                </c:pt>
                <c:pt idx="404">
                  <c:v>0.322399999999997</c:v>
                </c:pt>
                <c:pt idx="405">
                  <c:v>0.322999999999997</c:v>
                </c:pt>
                <c:pt idx="406">
                  <c:v>0.323599999999997</c:v>
                </c:pt>
                <c:pt idx="407">
                  <c:v>0.324199999999997</c:v>
                </c:pt>
                <c:pt idx="408">
                  <c:v>0.324799999999997</c:v>
                </c:pt>
                <c:pt idx="409">
                  <c:v>0.325399999999997</c:v>
                </c:pt>
                <c:pt idx="410">
                  <c:v>0.325999999999997</c:v>
                </c:pt>
                <c:pt idx="411">
                  <c:v>0.326599999999997</c:v>
                </c:pt>
                <c:pt idx="412">
                  <c:v>0.327199999999997</c:v>
                </c:pt>
                <c:pt idx="413">
                  <c:v>0.327799999999997</c:v>
                </c:pt>
                <c:pt idx="414">
                  <c:v>0.328399999999997</c:v>
                </c:pt>
                <c:pt idx="415">
                  <c:v>0.328999999999997</c:v>
                </c:pt>
                <c:pt idx="416">
                  <c:v>0.329599999999997</c:v>
                </c:pt>
                <c:pt idx="417">
                  <c:v>0.330199999999997</c:v>
                </c:pt>
                <c:pt idx="418">
                  <c:v>0.330799999999997</c:v>
                </c:pt>
                <c:pt idx="419">
                  <c:v>0.331399999999997</c:v>
                </c:pt>
                <c:pt idx="420">
                  <c:v>0.331999999999997</c:v>
                </c:pt>
                <c:pt idx="421">
                  <c:v>0.332599999999997</c:v>
                </c:pt>
                <c:pt idx="422">
                  <c:v>0.333199999999997</c:v>
                </c:pt>
                <c:pt idx="423">
                  <c:v>0.333799999999997</c:v>
                </c:pt>
                <c:pt idx="424">
                  <c:v>0.334399999999997</c:v>
                </c:pt>
                <c:pt idx="425">
                  <c:v>0.334999999999997</c:v>
                </c:pt>
                <c:pt idx="426">
                  <c:v>0.335599999999997</c:v>
                </c:pt>
                <c:pt idx="427">
                  <c:v>0.336199999999997</c:v>
                </c:pt>
                <c:pt idx="428">
                  <c:v>0.336799999999996</c:v>
                </c:pt>
                <c:pt idx="429">
                  <c:v>0.337399999999996</c:v>
                </c:pt>
                <c:pt idx="430">
                  <c:v>0.337999999999996</c:v>
                </c:pt>
                <c:pt idx="431">
                  <c:v>0.338599999999996</c:v>
                </c:pt>
                <c:pt idx="432">
                  <c:v>0.339199999999996</c:v>
                </c:pt>
                <c:pt idx="433">
                  <c:v>0.339799999999996</c:v>
                </c:pt>
                <c:pt idx="434">
                  <c:v>0.340399999999996</c:v>
                </c:pt>
                <c:pt idx="435">
                  <c:v>0.340999999999996</c:v>
                </c:pt>
                <c:pt idx="436">
                  <c:v>0.341599999999996</c:v>
                </c:pt>
                <c:pt idx="437">
                  <c:v>0.342199999999996</c:v>
                </c:pt>
                <c:pt idx="438">
                  <c:v>0.342799999999996</c:v>
                </c:pt>
                <c:pt idx="439">
                  <c:v>0.343399999999996</c:v>
                </c:pt>
                <c:pt idx="440">
                  <c:v>0.343999999999996</c:v>
                </c:pt>
                <c:pt idx="441">
                  <c:v>0.344599999999996</c:v>
                </c:pt>
                <c:pt idx="442">
                  <c:v>0.345199999999996</c:v>
                </c:pt>
                <c:pt idx="443">
                  <c:v>0.345799999999996</c:v>
                </c:pt>
                <c:pt idx="444">
                  <c:v>0.346399999999996</c:v>
                </c:pt>
                <c:pt idx="445">
                  <c:v>0.346999999999996</c:v>
                </c:pt>
                <c:pt idx="446">
                  <c:v>0.347599999999996</c:v>
                </c:pt>
                <c:pt idx="447">
                  <c:v>0.348199999999996</c:v>
                </c:pt>
                <c:pt idx="448">
                  <c:v>0.348799999999996</c:v>
                </c:pt>
                <c:pt idx="449">
                  <c:v>0.349399999999996</c:v>
                </c:pt>
                <c:pt idx="450">
                  <c:v>0.349999999999996</c:v>
                </c:pt>
              </c:numCache>
            </c:numRef>
          </c:cat>
          <c:val>
            <c:numRef>
              <c:f>computations!$I$3:$I$453</c:f>
              <c:numCache>
                <c:formatCode>General</c:formatCode>
                <c:ptCount val="4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0.000189379717490541</c:v>
                </c:pt>
                <c:pt idx="318">
                  <c:v>0.000169074986241966</c:v>
                </c:pt>
                <c:pt idx="319">
                  <c:v>0.000150862051268666</c:v>
                </c:pt>
                <c:pt idx="320">
                  <c:v>0.000134535038583531</c:v>
                </c:pt>
                <c:pt idx="321">
                  <c:v>0.000119907281825257</c:v>
                </c:pt>
                <c:pt idx="322">
                  <c:v>0.000106809642116603</c:v>
                </c:pt>
                <c:pt idx="323">
                  <c:v>9.50889634079355E-5</c:v>
                </c:pt>
                <c:pt idx="324">
                  <c:v>8.46066535196409E-5</c:v>
                </c:pt>
                <c:pt idx="325">
                  <c:v>7.52373816942184E-5</c:v>
                </c:pt>
                <c:pt idx="326">
                  <c:v>6.68678840400563E-5</c:v>
                </c:pt>
                <c:pt idx="327">
                  <c:v>5.93958687941448E-5</c:v>
                </c:pt>
                <c:pt idx="328">
                  <c:v>5.27290138505497E-5</c:v>
                </c:pt>
                <c:pt idx="329">
                  <c:v>4.67840494956903E-5</c:v>
                </c:pt>
                <c:pt idx="330">
                  <c:v>4.14859197607855E-5</c:v>
                </c:pt>
                <c:pt idx="331">
                  <c:v>3.67670162467785E-5</c:v>
                </c:pt>
                <c:pt idx="332">
                  <c:v>3.25664786982271E-5</c:v>
                </c:pt>
                <c:pt idx="333">
                  <c:v>2.8829557000695E-5</c:v>
                </c:pt>
                <c:pt idx="334">
                  <c:v>2.55070296518333E-5</c:v>
                </c:pt>
                <c:pt idx="335">
                  <c:v>2.25546741103096E-5</c:v>
                </c:pt>
                <c:pt idx="336">
                  <c:v>1.9932784759841E-5</c:v>
                </c:pt>
                <c:pt idx="337">
                  <c:v>1.76057345385779E-5</c:v>
                </c:pt>
                <c:pt idx="338">
                  <c:v>1.55415765778087E-5</c:v>
                </c:pt>
                <c:pt idx="339">
                  <c:v>1.3711682469219E-5</c:v>
                </c:pt>
                <c:pt idx="340">
                  <c:v>1.209041403757E-5</c:v>
                </c:pt>
                <c:pt idx="341">
                  <c:v>1.0654825736486E-5</c:v>
                </c:pt>
                <c:pt idx="342">
                  <c:v>9.38439500987474E-6</c:v>
                </c:pt>
                <c:pt idx="343">
                  <c:v>8.26077817114344E-6</c:v>
                </c:pt>
                <c:pt idx="344">
                  <c:v>7.26758954762724E-6</c:v>
                </c:pt>
                <c:pt idx="345">
                  <c:v>6.39020181926674E-6</c:v>
                </c:pt>
                <c:pt idx="346">
                  <c:v>5.61556564932875E-6</c:v>
                </c:pt>
                <c:pt idx="347">
                  <c:v>4.93204686158383E-6</c:v>
                </c:pt>
                <c:pt idx="348">
                  <c:v>4.32927956354501E-6</c:v>
                </c:pt>
                <c:pt idx="349">
                  <c:v>3.79803374982079E-6</c:v>
                </c:pt>
                <c:pt idx="350">
                  <c:v>3.33009604399903E-6</c:v>
                </c:pt>
                <c:pt idx="351">
                  <c:v>2.9181623523896E-6</c:v>
                </c:pt>
                <c:pt idx="352">
                  <c:v>2.55574130901769E-6</c:v>
                </c:pt>
                <c:pt idx="353">
                  <c:v>2.23706748905438E-6</c:v>
                </c:pt>
                <c:pt idx="354">
                  <c:v>1.95702345794816E-6</c:v>
                </c:pt>
                <c:pt idx="355">
                  <c:v>1.71106980640325E-6</c:v>
                </c:pt>
                <c:pt idx="356">
                  <c:v>1.49518239753645E-6</c:v>
                </c:pt>
                <c:pt idx="357">
                  <c:v>1.30579612250278E-6</c:v>
                </c:pt>
                <c:pt idx="358">
                  <c:v>1.13975452505889E-6</c:v>
                </c:pt>
                <c:pt idx="359">
                  <c:v>9.9426471434879E-7</c:v>
                </c:pt>
                <c:pt idx="360">
                  <c:v>8.66857039047609E-7</c:v>
                </c:pt>
                <c:pt idx="361">
                  <c:v>7.55349045255124E-7</c:v>
                </c:pt>
                <c:pt idx="362">
                  <c:v>6.57813285541689E-7</c:v>
                </c:pt>
                <c:pt idx="363">
                  <c:v>5.72548587642055E-7</c:v>
                </c:pt>
                <c:pt idx="364">
                  <c:v>4.9805442877277E-7</c:v>
                </c:pt>
                <c:pt idx="365">
                  <c:v>4.33008095702573E-7</c:v>
                </c:pt>
                <c:pt idx="366">
                  <c:v>3.76244341798826E-7</c:v>
                </c:pt>
                <c:pt idx="367">
                  <c:v>3.26737280554964E-7</c:v>
                </c:pt>
                <c:pt idx="368">
                  <c:v>2.83584280804974E-7</c:v>
                </c:pt>
                <c:pt idx="369">
                  <c:v>2.45991652165747E-7</c:v>
                </c:pt>
                <c:pt idx="370">
                  <c:v>2.13261930415382E-7</c:v>
                </c:pt>
                <c:pt idx="371">
                  <c:v>1.84782591699879E-7</c:v>
                </c:pt>
                <c:pt idx="372">
                  <c:v>1.60016041832202E-7</c:v>
                </c:pt>
                <c:pt idx="373">
                  <c:v>1.38490742664218E-7</c:v>
                </c:pt>
                <c:pt idx="374">
                  <c:v>1.19793351718751E-7</c:v>
                </c:pt>
                <c:pt idx="375">
                  <c:v>1.0356176409987E-7</c:v>
                </c:pt>
                <c:pt idx="376">
                  <c:v>8.94789572779229E-8</c:v>
                </c:pt>
                <c:pt idx="377">
                  <c:v>7.7267549785033E-8</c:v>
                </c:pt>
                <c:pt idx="378">
                  <c:v>6.66849942609469E-8</c:v>
                </c:pt>
                <c:pt idx="379">
                  <c:v>5.75193337537265E-8</c:v>
                </c:pt>
                <c:pt idx="380">
                  <c:v>4.9585457792302E-8</c:v>
                </c:pt>
                <c:pt idx="381">
                  <c:v>4.27218015884474E-8</c:v>
                </c:pt>
                <c:pt idx="382">
                  <c:v>3.67874378674691E-8</c:v>
                </c:pt>
                <c:pt idx="383">
                  <c:v>3.16595163366857E-8</c:v>
                </c:pt>
                <c:pt idx="384">
                  <c:v>2.72310107395787E-8</c:v>
                </c:pt>
                <c:pt idx="385">
                  <c:v>2.34087378668826E-8</c:v>
                </c:pt>
                <c:pt idx="386">
                  <c:v>2.01116168544266E-8</c:v>
                </c:pt>
                <c:pt idx="387">
                  <c:v>1.72691406372421E-8</c:v>
                </c:pt>
                <c:pt idx="388">
                  <c:v>1.48200345920594E-8</c:v>
                </c:pt>
                <c:pt idx="389">
                  <c:v>1.27110802237825E-8</c:v>
                </c:pt>
                <c:pt idx="390">
                  <c:v>1.0896084270174E-8</c:v>
                </c:pt>
                <c:pt idx="391">
                  <c:v>9.33497584397054E-9</c:v>
                </c:pt>
                <c:pt idx="392">
                  <c:v>7.99301623110212E-9</c:v>
                </c:pt>
                <c:pt idx="393">
                  <c:v>6.84010774308951E-9</c:v>
                </c:pt>
                <c:pt idx="394">
                  <c:v>5.85018960400383E-9</c:v>
                </c:pt>
                <c:pt idx="395">
                  <c:v>5.000710258333E-9</c:v>
                </c:pt>
                <c:pt idx="396">
                  <c:v>4.27216673439418E-9</c:v>
                </c:pt>
                <c:pt idx="397">
                  <c:v>3.64770280538444E-9</c:v>
                </c:pt>
                <c:pt idx="398">
                  <c:v>3.11275867190528E-9</c:v>
                </c:pt>
                <c:pt idx="399">
                  <c:v>2.6547657594359E-9</c:v>
                </c:pt>
                <c:pt idx="400">
                  <c:v>2.26288099397412E-9</c:v>
                </c:pt>
                <c:pt idx="401">
                  <c:v>1.92775559987061E-9</c:v>
                </c:pt>
                <c:pt idx="402">
                  <c:v>1.64133406556999E-9</c:v>
                </c:pt>
                <c:pt idx="403">
                  <c:v>1.39667945433321E-9</c:v>
                </c:pt>
                <c:pt idx="404">
                  <c:v>1.18782170591695E-9</c:v>
                </c:pt>
                <c:pt idx="405">
                  <c:v>1.00962598865764E-9</c:v>
                </c:pt>
                <c:pt idx="406">
                  <c:v>8.57678525729623E-10</c:v>
                </c:pt>
                <c:pt idx="407">
                  <c:v>7.28187640122316E-10</c:v>
                </c:pt>
                <c:pt idx="408">
                  <c:v>6.17898045104489E-10</c:v>
                </c:pt>
                <c:pt idx="409">
                  <c:v>5.2401665506371E-10</c:v>
                </c:pt>
                <c:pt idx="410">
                  <c:v>4.4414840958635E-10</c:v>
                </c:pt>
                <c:pt idx="411">
                  <c:v>3.76240794997772E-10</c:v>
                </c:pt>
                <c:pt idx="412">
                  <c:v>3.18535915442212E-10</c:v>
                </c:pt>
                <c:pt idx="413">
                  <c:v>2.69529112724125E-10</c:v>
                </c:pt>
                <c:pt idx="414">
                  <c:v>2.27933263019625E-10</c:v>
                </c:pt>
                <c:pt idx="415">
                  <c:v>1.92647991381292E-10</c:v>
                </c:pt>
                <c:pt idx="416">
                  <c:v>1.62733143633906E-10</c:v>
                </c:pt>
                <c:pt idx="417">
                  <c:v>1.3738594150276E-10</c:v>
                </c:pt>
                <c:pt idx="418">
                  <c:v>1.1592132214126E-10</c:v>
                </c:pt>
                <c:pt idx="419">
                  <c:v>9.77550289654803E-11</c:v>
                </c:pt>
                <c:pt idx="420">
                  <c:v>8.23890780384776E-11</c:v>
                </c:pt>
                <c:pt idx="421">
                  <c:v>6.93992742152944E-11</c:v>
                </c:pt>
                <c:pt idx="422">
                  <c:v>5.84244947760688E-11</c:v>
                </c:pt>
                <c:pt idx="423">
                  <c:v>4.91574961455657E-11</c:v>
                </c:pt>
                <c:pt idx="424">
                  <c:v>4.13370322315674E-11</c:v>
                </c:pt>
                <c:pt idx="425">
                  <c:v>3.47411015351723E-11</c:v>
                </c:pt>
                <c:pt idx="426">
                  <c:v>2.91811650404213E-11</c:v>
                </c:pt>
                <c:pt idx="427">
                  <c:v>2.44971984591538E-11</c:v>
                </c:pt>
                <c:pt idx="428">
                  <c:v>2.05534611107583E-11</c:v>
                </c:pt>
                <c:pt idx="429">
                  <c:v>1.72348799246185E-11</c:v>
                </c:pt>
                <c:pt idx="430">
                  <c:v>1.44439610886392E-11</c:v>
                </c:pt>
                <c:pt idx="431">
                  <c:v>1.20981540129817E-11</c:v>
                </c:pt>
                <c:pt idx="432">
                  <c:v>1.01276027811231E-11</c:v>
                </c:pt>
                <c:pt idx="433">
                  <c:v>8.47322933642777E-12</c:v>
                </c:pt>
                <c:pt idx="434">
                  <c:v>7.08510048997027E-12</c:v>
                </c:pt>
                <c:pt idx="435">
                  <c:v>5.92103759866649E-12</c:v>
                </c:pt>
                <c:pt idx="436">
                  <c:v>4.94543359504946E-12</c:v>
                </c:pt>
                <c:pt idx="437">
                  <c:v>4.12824707593092E-12</c:v>
                </c:pt>
                <c:pt idx="438">
                  <c:v>3.44414748522484E-12</c:v>
                </c:pt>
                <c:pt idx="439">
                  <c:v>2.87178915069491E-12</c:v>
                </c:pt>
                <c:pt idx="440">
                  <c:v>2.39319513728113E-12</c:v>
                </c:pt>
                <c:pt idx="441">
                  <c:v>1.99323463211377E-12</c:v>
                </c:pt>
                <c:pt idx="442">
                  <c:v>1.65917994005435E-12</c:v>
                </c:pt>
                <c:pt idx="443">
                  <c:v>1.38033119712221E-12</c:v>
                </c:pt>
                <c:pt idx="444">
                  <c:v>1.14769864881592E-12</c:v>
                </c:pt>
                <c:pt idx="445">
                  <c:v>9.53733831237424E-13</c:v>
                </c:pt>
                <c:pt idx="446">
                  <c:v>7.92102269771084E-13</c:v>
                </c:pt>
                <c:pt idx="447">
                  <c:v>6.574914028463E-13</c:v>
                </c:pt>
                <c:pt idx="448">
                  <c:v>5.45448372920702E-13</c:v>
                </c:pt>
                <c:pt idx="449">
                  <c:v>4.5224312561085E-13</c:v>
                </c:pt>
                <c:pt idx="450">
                  <c:v>3.74752940143562E-13</c:v>
                </c:pt>
              </c:numCache>
            </c:numRef>
          </c:val>
        </c:ser>
        <c:ser>
          <c:idx val="1"/>
          <c:order val="1"/>
          <c:tx>
            <c:v>alt 1</c:v>
          </c:tx>
          <c:spPr>
            <a:solidFill>
              <a:srgbClr val="877F7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computations!$G$3:$G$453</c:f>
              <c:numCache>
                <c:formatCode>General</c:formatCode>
                <c:ptCount val="451"/>
                <c:pt idx="0">
                  <c:v>0.08</c:v>
                </c:pt>
                <c:pt idx="1">
                  <c:v>0.0806</c:v>
                </c:pt>
                <c:pt idx="2">
                  <c:v>0.0812</c:v>
                </c:pt>
                <c:pt idx="3">
                  <c:v>0.0818</c:v>
                </c:pt>
                <c:pt idx="4">
                  <c:v>0.0824</c:v>
                </c:pt>
                <c:pt idx="5">
                  <c:v>0.083</c:v>
                </c:pt>
                <c:pt idx="6">
                  <c:v>0.0836</c:v>
                </c:pt>
                <c:pt idx="7">
                  <c:v>0.0842</c:v>
                </c:pt>
                <c:pt idx="8">
                  <c:v>0.0848000000000001</c:v>
                </c:pt>
                <c:pt idx="9">
                  <c:v>0.0854000000000001</c:v>
                </c:pt>
                <c:pt idx="10">
                  <c:v>0.0860000000000001</c:v>
                </c:pt>
                <c:pt idx="11">
                  <c:v>0.0866000000000001</c:v>
                </c:pt>
                <c:pt idx="12">
                  <c:v>0.0872000000000001</c:v>
                </c:pt>
                <c:pt idx="13">
                  <c:v>0.0878000000000001</c:v>
                </c:pt>
                <c:pt idx="14">
                  <c:v>0.0884000000000001</c:v>
                </c:pt>
                <c:pt idx="15">
                  <c:v>0.0890000000000001</c:v>
                </c:pt>
                <c:pt idx="16">
                  <c:v>0.0896000000000001</c:v>
                </c:pt>
                <c:pt idx="17">
                  <c:v>0.0902000000000001</c:v>
                </c:pt>
                <c:pt idx="18">
                  <c:v>0.0908000000000001</c:v>
                </c:pt>
                <c:pt idx="19">
                  <c:v>0.0914000000000001</c:v>
                </c:pt>
                <c:pt idx="20">
                  <c:v>0.0920000000000001</c:v>
                </c:pt>
                <c:pt idx="21">
                  <c:v>0.0926000000000001</c:v>
                </c:pt>
                <c:pt idx="22">
                  <c:v>0.0932000000000001</c:v>
                </c:pt>
                <c:pt idx="23">
                  <c:v>0.0938000000000001</c:v>
                </c:pt>
                <c:pt idx="24">
                  <c:v>0.0944000000000001</c:v>
                </c:pt>
                <c:pt idx="25">
                  <c:v>0.0950000000000001</c:v>
                </c:pt>
                <c:pt idx="26">
                  <c:v>0.0956000000000001</c:v>
                </c:pt>
                <c:pt idx="27">
                  <c:v>0.0962000000000001</c:v>
                </c:pt>
                <c:pt idx="28">
                  <c:v>0.0968000000000001</c:v>
                </c:pt>
                <c:pt idx="29">
                  <c:v>0.0974000000000001</c:v>
                </c:pt>
                <c:pt idx="30">
                  <c:v>0.0980000000000001</c:v>
                </c:pt>
                <c:pt idx="31">
                  <c:v>0.0986000000000001</c:v>
                </c:pt>
                <c:pt idx="32">
                  <c:v>0.0992000000000001</c:v>
                </c:pt>
                <c:pt idx="33">
                  <c:v>0.0998000000000001</c:v>
                </c:pt>
                <c:pt idx="34">
                  <c:v>0.1004</c:v>
                </c:pt>
                <c:pt idx="35">
                  <c:v>0.101</c:v>
                </c:pt>
                <c:pt idx="36">
                  <c:v>0.1016</c:v>
                </c:pt>
                <c:pt idx="37">
                  <c:v>0.1022</c:v>
                </c:pt>
                <c:pt idx="38">
                  <c:v>0.1028</c:v>
                </c:pt>
                <c:pt idx="39">
                  <c:v>0.1034</c:v>
                </c:pt>
                <c:pt idx="40">
                  <c:v>0.104</c:v>
                </c:pt>
                <c:pt idx="41">
                  <c:v>0.1046</c:v>
                </c:pt>
                <c:pt idx="42">
                  <c:v>0.1052</c:v>
                </c:pt>
                <c:pt idx="43">
                  <c:v>0.1058</c:v>
                </c:pt>
                <c:pt idx="44">
                  <c:v>0.1064</c:v>
                </c:pt>
                <c:pt idx="45">
                  <c:v>0.107</c:v>
                </c:pt>
                <c:pt idx="46">
                  <c:v>0.1076</c:v>
                </c:pt>
                <c:pt idx="47">
                  <c:v>0.1082</c:v>
                </c:pt>
                <c:pt idx="48">
                  <c:v>0.1088</c:v>
                </c:pt>
                <c:pt idx="49">
                  <c:v>0.1094</c:v>
                </c:pt>
                <c:pt idx="50">
                  <c:v>0.11</c:v>
                </c:pt>
                <c:pt idx="51">
                  <c:v>0.1106</c:v>
                </c:pt>
                <c:pt idx="52">
                  <c:v>0.1112</c:v>
                </c:pt>
                <c:pt idx="53">
                  <c:v>0.1118</c:v>
                </c:pt>
                <c:pt idx="54">
                  <c:v>0.1124</c:v>
                </c:pt>
                <c:pt idx="55">
                  <c:v>0.113</c:v>
                </c:pt>
                <c:pt idx="56">
                  <c:v>0.1136</c:v>
                </c:pt>
                <c:pt idx="57">
                  <c:v>0.1142</c:v>
                </c:pt>
                <c:pt idx="58">
                  <c:v>0.1148</c:v>
                </c:pt>
                <c:pt idx="59">
                  <c:v>0.1154</c:v>
                </c:pt>
                <c:pt idx="60">
                  <c:v>0.116</c:v>
                </c:pt>
                <c:pt idx="61">
                  <c:v>0.1166</c:v>
                </c:pt>
                <c:pt idx="62">
                  <c:v>0.1172</c:v>
                </c:pt>
                <c:pt idx="63">
                  <c:v>0.1178</c:v>
                </c:pt>
                <c:pt idx="64">
                  <c:v>0.1184</c:v>
                </c:pt>
                <c:pt idx="65">
                  <c:v>0.119</c:v>
                </c:pt>
                <c:pt idx="66">
                  <c:v>0.1196</c:v>
                </c:pt>
                <c:pt idx="67">
                  <c:v>0.1202</c:v>
                </c:pt>
                <c:pt idx="68">
                  <c:v>0.1208</c:v>
                </c:pt>
                <c:pt idx="69">
                  <c:v>0.1214</c:v>
                </c:pt>
                <c:pt idx="70">
                  <c:v>0.122</c:v>
                </c:pt>
                <c:pt idx="71">
                  <c:v>0.1226</c:v>
                </c:pt>
                <c:pt idx="72">
                  <c:v>0.1232</c:v>
                </c:pt>
                <c:pt idx="73">
                  <c:v>0.1238</c:v>
                </c:pt>
                <c:pt idx="74">
                  <c:v>0.1244</c:v>
                </c:pt>
                <c:pt idx="75">
                  <c:v>0.125</c:v>
                </c:pt>
                <c:pt idx="76">
                  <c:v>0.1256</c:v>
                </c:pt>
                <c:pt idx="77">
                  <c:v>0.1262</c:v>
                </c:pt>
                <c:pt idx="78">
                  <c:v>0.1268</c:v>
                </c:pt>
                <c:pt idx="79">
                  <c:v>0.1274</c:v>
                </c:pt>
                <c:pt idx="80">
                  <c:v>0.128</c:v>
                </c:pt>
                <c:pt idx="81">
                  <c:v>0.1286</c:v>
                </c:pt>
                <c:pt idx="82">
                  <c:v>0.1292</c:v>
                </c:pt>
                <c:pt idx="83">
                  <c:v>0.1298</c:v>
                </c:pt>
                <c:pt idx="84">
                  <c:v>0.1304</c:v>
                </c:pt>
                <c:pt idx="85">
                  <c:v>0.131</c:v>
                </c:pt>
                <c:pt idx="86">
                  <c:v>0.1316</c:v>
                </c:pt>
                <c:pt idx="87">
                  <c:v>0.1322</c:v>
                </c:pt>
                <c:pt idx="88">
                  <c:v>0.1328</c:v>
                </c:pt>
                <c:pt idx="89">
                  <c:v>0.1334</c:v>
                </c:pt>
                <c:pt idx="90">
                  <c:v>0.134</c:v>
                </c:pt>
                <c:pt idx="91">
                  <c:v>0.1346</c:v>
                </c:pt>
                <c:pt idx="92">
                  <c:v>0.1352</c:v>
                </c:pt>
                <c:pt idx="93">
                  <c:v>0.1358</c:v>
                </c:pt>
                <c:pt idx="94">
                  <c:v>0.1364</c:v>
                </c:pt>
                <c:pt idx="95">
                  <c:v>0.137</c:v>
                </c:pt>
                <c:pt idx="96">
                  <c:v>0.1376</c:v>
                </c:pt>
                <c:pt idx="97">
                  <c:v>0.1382</c:v>
                </c:pt>
                <c:pt idx="98">
                  <c:v>0.1388</c:v>
                </c:pt>
                <c:pt idx="99">
                  <c:v>0.1394</c:v>
                </c:pt>
                <c:pt idx="100">
                  <c:v>0.14</c:v>
                </c:pt>
                <c:pt idx="101">
                  <c:v>0.1406</c:v>
                </c:pt>
                <c:pt idx="102">
                  <c:v>0.1412</c:v>
                </c:pt>
                <c:pt idx="103">
                  <c:v>0.1418</c:v>
                </c:pt>
                <c:pt idx="104">
                  <c:v>0.1424</c:v>
                </c:pt>
                <c:pt idx="105">
                  <c:v>0.143</c:v>
                </c:pt>
                <c:pt idx="106">
                  <c:v>0.1436</c:v>
                </c:pt>
                <c:pt idx="107">
                  <c:v>0.1442</c:v>
                </c:pt>
                <c:pt idx="108">
                  <c:v>0.1448</c:v>
                </c:pt>
                <c:pt idx="109">
                  <c:v>0.1454</c:v>
                </c:pt>
                <c:pt idx="110">
                  <c:v>0.146</c:v>
                </c:pt>
                <c:pt idx="111">
                  <c:v>0.1466</c:v>
                </c:pt>
                <c:pt idx="112">
                  <c:v>0.1472</c:v>
                </c:pt>
                <c:pt idx="113">
                  <c:v>0.1478</c:v>
                </c:pt>
                <c:pt idx="114">
                  <c:v>0.1484</c:v>
                </c:pt>
                <c:pt idx="115">
                  <c:v>0.149</c:v>
                </c:pt>
                <c:pt idx="116">
                  <c:v>0.1496</c:v>
                </c:pt>
                <c:pt idx="117">
                  <c:v>0.1502</c:v>
                </c:pt>
                <c:pt idx="118">
                  <c:v>0.1508</c:v>
                </c:pt>
                <c:pt idx="119">
                  <c:v>0.1514</c:v>
                </c:pt>
                <c:pt idx="120">
                  <c:v>0.152</c:v>
                </c:pt>
                <c:pt idx="121">
                  <c:v>0.1526</c:v>
                </c:pt>
                <c:pt idx="122">
                  <c:v>0.1532</c:v>
                </c:pt>
                <c:pt idx="123">
                  <c:v>0.1538</c:v>
                </c:pt>
                <c:pt idx="124">
                  <c:v>0.1544</c:v>
                </c:pt>
                <c:pt idx="125">
                  <c:v>0.155</c:v>
                </c:pt>
                <c:pt idx="126">
                  <c:v>0.1556</c:v>
                </c:pt>
                <c:pt idx="127">
                  <c:v>0.1562</c:v>
                </c:pt>
                <c:pt idx="128">
                  <c:v>0.1568</c:v>
                </c:pt>
                <c:pt idx="129">
                  <c:v>0.1574</c:v>
                </c:pt>
                <c:pt idx="130">
                  <c:v>0.158</c:v>
                </c:pt>
                <c:pt idx="131">
                  <c:v>0.1586</c:v>
                </c:pt>
                <c:pt idx="132">
                  <c:v>0.1592</c:v>
                </c:pt>
                <c:pt idx="133">
                  <c:v>0.1598</c:v>
                </c:pt>
                <c:pt idx="134">
                  <c:v>0.1604</c:v>
                </c:pt>
                <c:pt idx="135">
                  <c:v>0.161</c:v>
                </c:pt>
                <c:pt idx="136">
                  <c:v>0.1616</c:v>
                </c:pt>
                <c:pt idx="137">
                  <c:v>0.1622</c:v>
                </c:pt>
                <c:pt idx="138">
                  <c:v>0.1628</c:v>
                </c:pt>
                <c:pt idx="139">
                  <c:v>0.1634</c:v>
                </c:pt>
                <c:pt idx="140">
                  <c:v>0.164</c:v>
                </c:pt>
                <c:pt idx="141">
                  <c:v>0.1646</c:v>
                </c:pt>
                <c:pt idx="142">
                  <c:v>0.1652</c:v>
                </c:pt>
                <c:pt idx="143">
                  <c:v>0.1658</c:v>
                </c:pt>
                <c:pt idx="144">
                  <c:v>0.1664</c:v>
                </c:pt>
                <c:pt idx="145">
                  <c:v>0.167</c:v>
                </c:pt>
                <c:pt idx="146">
                  <c:v>0.1676</c:v>
                </c:pt>
                <c:pt idx="147">
                  <c:v>0.168199999999999</c:v>
                </c:pt>
                <c:pt idx="148">
                  <c:v>0.168799999999999</c:v>
                </c:pt>
                <c:pt idx="149">
                  <c:v>0.169399999999999</c:v>
                </c:pt>
                <c:pt idx="150">
                  <c:v>0.169999999999999</c:v>
                </c:pt>
                <c:pt idx="151">
                  <c:v>0.170599999999999</c:v>
                </c:pt>
                <c:pt idx="152">
                  <c:v>0.171199999999999</c:v>
                </c:pt>
                <c:pt idx="153">
                  <c:v>0.171799999999999</c:v>
                </c:pt>
                <c:pt idx="154">
                  <c:v>0.172399999999999</c:v>
                </c:pt>
                <c:pt idx="155">
                  <c:v>0.172999999999999</c:v>
                </c:pt>
                <c:pt idx="156">
                  <c:v>0.173599999999999</c:v>
                </c:pt>
                <c:pt idx="157">
                  <c:v>0.174199999999999</c:v>
                </c:pt>
                <c:pt idx="158">
                  <c:v>0.174799999999999</c:v>
                </c:pt>
                <c:pt idx="159">
                  <c:v>0.175399999999999</c:v>
                </c:pt>
                <c:pt idx="160">
                  <c:v>0.175999999999999</c:v>
                </c:pt>
                <c:pt idx="161">
                  <c:v>0.176599999999999</c:v>
                </c:pt>
                <c:pt idx="162">
                  <c:v>0.177199999999999</c:v>
                </c:pt>
                <c:pt idx="163">
                  <c:v>0.177799999999999</c:v>
                </c:pt>
                <c:pt idx="164">
                  <c:v>0.178399999999999</c:v>
                </c:pt>
                <c:pt idx="165">
                  <c:v>0.178999999999999</c:v>
                </c:pt>
                <c:pt idx="166">
                  <c:v>0.179599999999999</c:v>
                </c:pt>
                <c:pt idx="167">
                  <c:v>0.180199999999999</c:v>
                </c:pt>
                <c:pt idx="168">
                  <c:v>0.180799999999999</c:v>
                </c:pt>
                <c:pt idx="169">
                  <c:v>0.181399999999999</c:v>
                </c:pt>
                <c:pt idx="170">
                  <c:v>0.181999999999999</c:v>
                </c:pt>
                <c:pt idx="171">
                  <c:v>0.182599999999999</c:v>
                </c:pt>
                <c:pt idx="172">
                  <c:v>0.183199999999999</c:v>
                </c:pt>
                <c:pt idx="173">
                  <c:v>0.183799999999999</c:v>
                </c:pt>
                <c:pt idx="174">
                  <c:v>0.184399999999999</c:v>
                </c:pt>
                <c:pt idx="175">
                  <c:v>0.184999999999999</c:v>
                </c:pt>
                <c:pt idx="176">
                  <c:v>0.185599999999999</c:v>
                </c:pt>
                <c:pt idx="177">
                  <c:v>0.186199999999999</c:v>
                </c:pt>
                <c:pt idx="178">
                  <c:v>0.186799999999999</c:v>
                </c:pt>
                <c:pt idx="179">
                  <c:v>0.187399999999999</c:v>
                </c:pt>
                <c:pt idx="180">
                  <c:v>0.187999999999999</c:v>
                </c:pt>
                <c:pt idx="181">
                  <c:v>0.188599999999999</c:v>
                </c:pt>
                <c:pt idx="182">
                  <c:v>0.189199999999999</c:v>
                </c:pt>
                <c:pt idx="183">
                  <c:v>0.189799999999999</c:v>
                </c:pt>
                <c:pt idx="184">
                  <c:v>0.190399999999999</c:v>
                </c:pt>
                <c:pt idx="185">
                  <c:v>0.190999999999999</c:v>
                </c:pt>
                <c:pt idx="186">
                  <c:v>0.191599999999999</c:v>
                </c:pt>
                <c:pt idx="187">
                  <c:v>0.192199999999999</c:v>
                </c:pt>
                <c:pt idx="188">
                  <c:v>0.192799999999999</c:v>
                </c:pt>
                <c:pt idx="189">
                  <c:v>0.193399999999999</c:v>
                </c:pt>
                <c:pt idx="190">
                  <c:v>0.193999999999999</c:v>
                </c:pt>
                <c:pt idx="191">
                  <c:v>0.194599999999999</c:v>
                </c:pt>
                <c:pt idx="192">
                  <c:v>0.195199999999999</c:v>
                </c:pt>
                <c:pt idx="193">
                  <c:v>0.195799999999999</c:v>
                </c:pt>
                <c:pt idx="194">
                  <c:v>0.196399999999999</c:v>
                </c:pt>
                <c:pt idx="195">
                  <c:v>0.196999999999999</c:v>
                </c:pt>
                <c:pt idx="196">
                  <c:v>0.197599999999999</c:v>
                </c:pt>
                <c:pt idx="197">
                  <c:v>0.198199999999999</c:v>
                </c:pt>
                <c:pt idx="198">
                  <c:v>0.198799999999999</c:v>
                </c:pt>
                <c:pt idx="199">
                  <c:v>0.199399999999999</c:v>
                </c:pt>
                <c:pt idx="200">
                  <c:v>0.199999999999999</c:v>
                </c:pt>
                <c:pt idx="201">
                  <c:v>0.200599999999999</c:v>
                </c:pt>
                <c:pt idx="202">
                  <c:v>0.201199999999999</c:v>
                </c:pt>
                <c:pt idx="203">
                  <c:v>0.201799999999999</c:v>
                </c:pt>
                <c:pt idx="204">
                  <c:v>0.202399999999999</c:v>
                </c:pt>
                <c:pt idx="205">
                  <c:v>0.202999999999999</c:v>
                </c:pt>
                <c:pt idx="206">
                  <c:v>0.203599999999999</c:v>
                </c:pt>
                <c:pt idx="207">
                  <c:v>0.204199999999999</c:v>
                </c:pt>
                <c:pt idx="208">
                  <c:v>0.204799999999999</c:v>
                </c:pt>
                <c:pt idx="209">
                  <c:v>0.205399999999999</c:v>
                </c:pt>
                <c:pt idx="210">
                  <c:v>0.205999999999999</c:v>
                </c:pt>
                <c:pt idx="211">
                  <c:v>0.206599999999999</c:v>
                </c:pt>
                <c:pt idx="212">
                  <c:v>0.207199999999999</c:v>
                </c:pt>
                <c:pt idx="213">
                  <c:v>0.207799999999999</c:v>
                </c:pt>
                <c:pt idx="214">
                  <c:v>0.208399999999999</c:v>
                </c:pt>
                <c:pt idx="215">
                  <c:v>0.208999999999999</c:v>
                </c:pt>
                <c:pt idx="216">
                  <c:v>0.209599999999999</c:v>
                </c:pt>
                <c:pt idx="217">
                  <c:v>0.210199999999999</c:v>
                </c:pt>
                <c:pt idx="218">
                  <c:v>0.210799999999999</c:v>
                </c:pt>
                <c:pt idx="219">
                  <c:v>0.211399999999999</c:v>
                </c:pt>
                <c:pt idx="220">
                  <c:v>0.211999999999999</c:v>
                </c:pt>
                <c:pt idx="221">
                  <c:v>0.212599999999999</c:v>
                </c:pt>
                <c:pt idx="222">
                  <c:v>0.213199999999999</c:v>
                </c:pt>
                <c:pt idx="223">
                  <c:v>0.213799999999999</c:v>
                </c:pt>
                <c:pt idx="224">
                  <c:v>0.214399999999999</c:v>
                </c:pt>
                <c:pt idx="225">
                  <c:v>0.214999999999999</c:v>
                </c:pt>
                <c:pt idx="226">
                  <c:v>0.215599999999999</c:v>
                </c:pt>
                <c:pt idx="227">
                  <c:v>0.216199999999999</c:v>
                </c:pt>
                <c:pt idx="228">
                  <c:v>0.216799999999999</c:v>
                </c:pt>
                <c:pt idx="229">
                  <c:v>0.217399999999999</c:v>
                </c:pt>
                <c:pt idx="230">
                  <c:v>0.217999999999999</c:v>
                </c:pt>
                <c:pt idx="231">
                  <c:v>0.218599999999999</c:v>
                </c:pt>
                <c:pt idx="232">
                  <c:v>0.219199999999999</c:v>
                </c:pt>
                <c:pt idx="233">
                  <c:v>0.219799999999999</c:v>
                </c:pt>
                <c:pt idx="234">
                  <c:v>0.220399999999999</c:v>
                </c:pt>
                <c:pt idx="235">
                  <c:v>0.220999999999999</c:v>
                </c:pt>
                <c:pt idx="236">
                  <c:v>0.221599999999999</c:v>
                </c:pt>
                <c:pt idx="237">
                  <c:v>0.222199999999999</c:v>
                </c:pt>
                <c:pt idx="238">
                  <c:v>0.222799999999999</c:v>
                </c:pt>
                <c:pt idx="239">
                  <c:v>0.223399999999999</c:v>
                </c:pt>
                <c:pt idx="240">
                  <c:v>0.223999999999999</c:v>
                </c:pt>
                <c:pt idx="241">
                  <c:v>0.224599999999999</c:v>
                </c:pt>
                <c:pt idx="242">
                  <c:v>0.225199999999998</c:v>
                </c:pt>
                <c:pt idx="243">
                  <c:v>0.225799999999998</c:v>
                </c:pt>
                <c:pt idx="244">
                  <c:v>0.226399999999998</c:v>
                </c:pt>
                <c:pt idx="245">
                  <c:v>0.226999999999998</c:v>
                </c:pt>
                <c:pt idx="246">
                  <c:v>0.227599999999998</c:v>
                </c:pt>
                <c:pt idx="247">
                  <c:v>0.228199999999998</c:v>
                </c:pt>
                <c:pt idx="248">
                  <c:v>0.228799999999998</c:v>
                </c:pt>
                <c:pt idx="249">
                  <c:v>0.229399999999998</c:v>
                </c:pt>
                <c:pt idx="250">
                  <c:v>0.229999999999998</c:v>
                </c:pt>
                <c:pt idx="251">
                  <c:v>0.230599999999998</c:v>
                </c:pt>
                <c:pt idx="252">
                  <c:v>0.231199999999998</c:v>
                </c:pt>
                <c:pt idx="253">
                  <c:v>0.231799999999998</c:v>
                </c:pt>
                <c:pt idx="254">
                  <c:v>0.232399999999998</c:v>
                </c:pt>
                <c:pt idx="255">
                  <c:v>0.232999999999998</c:v>
                </c:pt>
                <c:pt idx="256">
                  <c:v>0.233599999999998</c:v>
                </c:pt>
                <c:pt idx="257">
                  <c:v>0.234199999999998</c:v>
                </c:pt>
                <c:pt idx="258">
                  <c:v>0.234799999999998</c:v>
                </c:pt>
                <c:pt idx="259">
                  <c:v>0.235399999999998</c:v>
                </c:pt>
                <c:pt idx="260">
                  <c:v>0.235999999999998</c:v>
                </c:pt>
                <c:pt idx="261">
                  <c:v>0.236599999999998</c:v>
                </c:pt>
                <c:pt idx="262">
                  <c:v>0.237199999999998</c:v>
                </c:pt>
                <c:pt idx="263">
                  <c:v>0.237799999999998</c:v>
                </c:pt>
                <c:pt idx="264">
                  <c:v>0.238399999999998</c:v>
                </c:pt>
                <c:pt idx="265">
                  <c:v>0.238999999999998</c:v>
                </c:pt>
                <c:pt idx="266">
                  <c:v>0.239599999999998</c:v>
                </c:pt>
                <c:pt idx="267">
                  <c:v>0.240199999999998</c:v>
                </c:pt>
                <c:pt idx="268">
                  <c:v>0.240799999999998</c:v>
                </c:pt>
                <c:pt idx="269">
                  <c:v>0.241399999999998</c:v>
                </c:pt>
                <c:pt idx="270">
                  <c:v>0.241999999999998</c:v>
                </c:pt>
                <c:pt idx="271">
                  <c:v>0.242599999999998</c:v>
                </c:pt>
                <c:pt idx="272">
                  <c:v>0.243199999999998</c:v>
                </c:pt>
                <c:pt idx="273">
                  <c:v>0.243799999999998</c:v>
                </c:pt>
                <c:pt idx="274">
                  <c:v>0.244399999999998</c:v>
                </c:pt>
                <c:pt idx="275">
                  <c:v>0.244999999999998</c:v>
                </c:pt>
                <c:pt idx="276">
                  <c:v>0.245599999999998</c:v>
                </c:pt>
                <c:pt idx="277">
                  <c:v>0.246199999999998</c:v>
                </c:pt>
                <c:pt idx="278">
                  <c:v>0.246799999999998</c:v>
                </c:pt>
                <c:pt idx="279">
                  <c:v>0.247399999999998</c:v>
                </c:pt>
                <c:pt idx="280">
                  <c:v>0.247999999999998</c:v>
                </c:pt>
                <c:pt idx="281">
                  <c:v>0.248599999999998</c:v>
                </c:pt>
                <c:pt idx="282">
                  <c:v>0.249199999999998</c:v>
                </c:pt>
                <c:pt idx="283">
                  <c:v>0.249799999999998</c:v>
                </c:pt>
                <c:pt idx="284">
                  <c:v>0.250399999999998</c:v>
                </c:pt>
                <c:pt idx="285">
                  <c:v>0.250999999999998</c:v>
                </c:pt>
                <c:pt idx="286">
                  <c:v>0.251599999999998</c:v>
                </c:pt>
                <c:pt idx="287">
                  <c:v>0.252199999999998</c:v>
                </c:pt>
                <c:pt idx="288">
                  <c:v>0.252799999999998</c:v>
                </c:pt>
                <c:pt idx="289">
                  <c:v>0.253399999999998</c:v>
                </c:pt>
                <c:pt idx="290">
                  <c:v>0.253999999999998</c:v>
                </c:pt>
                <c:pt idx="291">
                  <c:v>0.254599999999998</c:v>
                </c:pt>
                <c:pt idx="292">
                  <c:v>0.255199999999998</c:v>
                </c:pt>
                <c:pt idx="293">
                  <c:v>0.255799999999998</c:v>
                </c:pt>
                <c:pt idx="294">
                  <c:v>0.256399999999998</c:v>
                </c:pt>
                <c:pt idx="295">
                  <c:v>0.256999999999998</c:v>
                </c:pt>
                <c:pt idx="296">
                  <c:v>0.257599999999998</c:v>
                </c:pt>
                <c:pt idx="297">
                  <c:v>0.258199999999998</c:v>
                </c:pt>
                <c:pt idx="298">
                  <c:v>0.258799999999998</c:v>
                </c:pt>
                <c:pt idx="299">
                  <c:v>0.259399999999998</c:v>
                </c:pt>
                <c:pt idx="300">
                  <c:v>0.259999999999998</c:v>
                </c:pt>
                <c:pt idx="301">
                  <c:v>0.260599999999998</c:v>
                </c:pt>
                <c:pt idx="302">
                  <c:v>0.261199999999998</c:v>
                </c:pt>
                <c:pt idx="303">
                  <c:v>0.261799999999998</c:v>
                </c:pt>
                <c:pt idx="304">
                  <c:v>0.262399999999998</c:v>
                </c:pt>
                <c:pt idx="305">
                  <c:v>0.262999999999998</c:v>
                </c:pt>
                <c:pt idx="306">
                  <c:v>0.263599999999998</c:v>
                </c:pt>
                <c:pt idx="307">
                  <c:v>0.264199999999998</c:v>
                </c:pt>
                <c:pt idx="308">
                  <c:v>0.264799999999998</c:v>
                </c:pt>
                <c:pt idx="309">
                  <c:v>0.265399999999998</c:v>
                </c:pt>
                <c:pt idx="310">
                  <c:v>0.265999999999998</c:v>
                </c:pt>
                <c:pt idx="311">
                  <c:v>0.266599999999998</c:v>
                </c:pt>
                <c:pt idx="312">
                  <c:v>0.267199999999998</c:v>
                </c:pt>
                <c:pt idx="313">
                  <c:v>0.267799999999998</c:v>
                </c:pt>
                <c:pt idx="314">
                  <c:v>0.268399999999998</c:v>
                </c:pt>
                <c:pt idx="315">
                  <c:v>0.268999999999998</c:v>
                </c:pt>
                <c:pt idx="316">
                  <c:v>0.269599999999998</c:v>
                </c:pt>
                <c:pt idx="317">
                  <c:v>0.270199999999998</c:v>
                </c:pt>
                <c:pt idx="318">
                  <c:v>0.270799999999998</c:v>
                </c:pt>
                <c:pt idx="319">
                  <c:v>0.271399999999998</c:v>
                </c:pt>
                <c:pt idx="320">
                  <c:v>0.271999999999998</c:v>
                </c:pt>
                <c:pt idx="321">
                  <c:v>0.272599999999998</c:v>
                </c:pt>
                <c:pt idx="322">
                  <c:v>0.273199999999998</c:v>
                </c:pt>
                <c:pt idx="323">
                  <c:v>0.273799999999998</c:v>
                </c:pt>
                <c:pt idx="324">
                  <c:v>0.274399999999998</c:v>
                </c:pt>
                <c:pt idx="325">
                  <c:v>0.274999999999998</c:v>
                </c:pt>
                <c:pt idx="326">
                  <c:v>0.275599999999998</c:v>
                </c:pt>
                <c:pt idx="327">
                  <c:v>0.276199999999998</c:v>
                </c:pt>
                <c:pt idx="328">
                  <c:v>0.276799999999998</c:v>
                </c:pt>
                <c:pt idx="329">
                  <c:v>0.277399999999998</c:v>
                </c:pt>
                <c:pt idx="330">
                  <c:v>0.277999999999998</c:v>
                </c:pt>
                <c:pt idx="331">
                  <c:v>0.278599999999998</c:v>
                </c:pt>
                <c:pt idx="332">
                  <c:v>0.279199999999998</c:v>
                </c:pt>
                <c:pt idx="333">
                  <c:v>0.279799999999998</c:v>
                </c:pt>
                <c:pt idx="334">
                  <c:v>0.280399999999998</c:v>
                </c:pt>
                <c:pt idx="335">
                  <c:v>0.280999999999998</c:v>
                </c:pt>
                <c:pt idx="336">
                  <c:v>0.281599999999997</c:v>
                </c:pt>
                <c:pt idx="337">
                  <c:v>0.282199999999997</c:v>
                </c:pt>
                <c:pt idx="338">
                  <c:v>0.282799999999997</c:v>
                </c:pt>
                <c:pt idx="339">
                  <c:v>0.283399999999997</c:v>
                </c:pt>
                <c:pt idx="340">
                  <c:v>0.283999999999997</c:v>
                </c:pt>
                <c:pt idx="341">
                  <c:v>0.284599999999997</c:v>
                </c:pt>
                <c:pt idx="342">
                  <c:v>0.285199999999997</c:v>
                </c:pt>
                <c:pt idx="343">
                  <c:v>0.285799999999997</c:v>
                </c:pt>
                <c:pt idx="344">
                  <c:v>0.286399999999997</c:v>
                </c:pt>
                <c:pt idx="345">
                  <c:v>0.286999999999997</c:v>
                </c:pt>
                <c:pt idx="346">
                  <c:v>0.287599999999997</c:v>
                </c:pt>
                <c:pt idx="347">
                  <c:v>0.288199999999997</c:v>
                </c:pt>
                <c:pt idx="348">
                  <c:v>0.288799999999997</c:v>
                </c:pt>
                <c:pt idx="349">
                  <c:v>0.289399999999997</c:v>
                </c:pt>
                <c:pt idx="350">
                  <c:v>0.289999999999997</c:v>
                </c:pt>
                <c:pt idx="351">
                  <c:v>0.290599999999997</c:v>
                </c:pt>
                <c:pt idx="352">
                  <c:v>0.291199999999997</c:v>
                </c:pt>
                <c:pt idx="353">
                  <c:v>0.291799999999997</c:v>
                </c:pt>
                <c:pt idx="354">
                  <c:v>0.292399999999997</c:v>
                </c:pt>
                <c:pt idx="355">
                  <c:v>0.292999999999997</c:v>
                </c:pt>
                <c:pt idx="356">
                  <c:v>0.293599999999997</c:v>
                </c:pt>
                <c:pt idx="357">
                  <c:v>0.294199999999997</c:v>
                </c:pt>
                <c:pt idx="358">
                  <c:v>0.294799999999997</c:v>
                </c:pt>
                <c:pt idx="359">
                  <c:v>0.295399999999997</c:v>
                </c:pt>
                <c:pt idx="360">
                  <c:v>0.295999999999997</c:v>
                </c:pt>
                <c:pt idx="361">
                  <c:v>0.296599999999997</c:v>
                </c:pt>
                <c:pt idx="362">
                  <c:v>0.297199999999997</c:v>
                </c:pt>
                <c:pt idx="363">
                  <c:v>0.297799999999997</c:v>
                </c:pt>
                <c:pt idx="364">
                  <c:v>0.298399999999997</c:v>
                </c:pt>
                <c:pt idx="365">
                  <c:v>0.298999999999997</c:v>
                </c:pt>
                <c:pt idx="366">
                  <c:v>0.299599999999997</c:v>
                </c:pt>
                <c:pt idx="367">
                  <c:v>0.300199999999997</c:v>
                </c:pt>
                <c:pt idx="368">
                  <c:v>0.300799999999997</c:v>
                </c:pt>
                <c:pt idx="369">
                  <c:v>0.301399999999997</c:v>
                </c:pt>
                <c:pt idx="370">
                  <c:v>0.301999999999997</c:v>
                </c:pt>
                <c:pt idx="371">
                  <c:v>0.302599999999997</c:v>
                </c:pt>
                <c:pt idx="372">
                  <c:v>0.303199999999997</c:v>
                </c:pt>
                <c:pt idx="373">
                  <c:v>0.303799999999997</c:v>
                </c:pt>
                <c:pt idx="374">
                  <c:v>0.304399999999997</c:v>
                </c:pt>
                <c:pt idx="375">
                  <c:v>0.304999999999997</c:v>
                </c:pt>
                <c:pt idx="376">
                  <c:v>0.305599999999997</c:v>
                </c:pt>
                <c:pt idx="377">
                  <c:v>0.306199999999997</c:v>
                </c:pt>
                <c:pt idx="378">
                  <c:v>0.306799999999997</c:v>
                </c:pt>
                <c:pt idx="379">
                  <c:v>0.307399999999997</c:v>
                </c:pt>
                <c:pt idx="380">
                  <c:v>0.307999999999997</c:v>
                </c:pt>
                <c:pt idx="381">
                  <c:v>0.308599999999997</c:v>
                </c:pt>
                <c:pt idx="382">
                  <c:v>0.309199999999997</c:v>
                </c:pt>
                <c:pt idx="383">
                  <c:v>0.309799999999997</c:v>
                </c:pt>
                <c:pt idx="384">
                  <c:v>0.310399999999997</c:v>
                </c:pt>
                <c:pt idx="385">
                  <c:v>0.310999999999997</c:v>
                </c:pt>
                <c:pt idx="386">
                  <c:v>0.311599999999997</c:v>
                </c:pt>
                <c:pt idx="387">
                  <c:v>0.312199999999997</c:v>
                </c:pt>
                <c:pt idx="388">
                  <c:v>0.312799999999997</c:v>
                </c:pt>
                <c:pt idx="389">
                  <c:v>0.313399999999997</c:v>
                </c:pt>
                <c:pt idx="390">
                  <c:v>0.313999999999997</c:v>
                </c:pt>
                <c:pt idx="391">
                  <c:v>0.314599999999997</c:v>
                </c:pt>
                <c:pt idx="392">
                  <c:v>0.315199999999997</c:v>
                </c:pt>
                <c:pt idx="393">
                  <c:v>0.315799999999997</c:v>
                </c:pt>
                <c:pt idx="394">
                  <c:v>0.316399999999997</c:v>
                </c:pt>
                <c:pt idx="395">
                  <c:v>0.316999999999997</c:v>
                </c:pt>
                <c:pt idx="396">
                  <c:v>0.317599999999997</c:v>
                </c:pt>
                <c:pt idx="397">
                  <c:v>0.318199999999997</c:v>
                </c:pt>
                <c:pt idx="398">
                  <c:v>0.318799999999997</c:v>
                </c:pt>
                <c:pt idx="399">
                  <c:v>0.319399999999997</c:v>
                </c:pt>
                <c:pt idx="400">
                  <c:v>0.319999999999997</c:v>
                </c:pt>
                <c:pt idx="401">
                  <c:v>0.320599999999997</c:v>
                </c:pt>
                <c:pt idx="402">
                  <c:v>0.321199999999997</c:v>
                </c:pt>
                <c:pt idx="403">
                  <c:v>0.321799999999997</c:v>
                </c:pt>
                <c:pt idx="404">
                  <c:v>0.322399999999997</c:v>
                </c:pt>
                <c:pt idx="405">
                  <c:v>0.322999999999997</c:v>
                </c:pt>
                <c:pt idx="406">
                  <c:v>0.323599999999997</c:v>
                </c:pt>
                <c:pt idx="407">
                  <c:v>0.324199999999997</c:v>
                </c:pt>
                <c:pt idx="408">
                  <c:v>0.324799999999997</c:v>
                </c:pt>
                <c:pt idx="409">
                  <c:v>0.325399999999997</c:v>
                </c:pt>
                <c:pt idx="410">
                  <c:v>0.325999999999997</c:v>
                </c:pt>
                <c:pt idx="411">
                  <c:v>0.326599999999997</c:v>
                </c:pt>
                <c:pt idx="412">
                  <c:v>0.327199999999997</c:v>
                </c:pt>
                <c:pt idx="413">
                  <c:v>0.327799999999997</c:v>
                </c:pt>
                <c:pt idx="414">
                  <c:v>0.328399999999997</c:v>
                </c:pt>
                <c:pt idx="415">
                  <c:v>0.328999999999997</c:v>
                </c:pt>
                <c:pt idx="416">
                  <c:v>0.329599999999997</c:v>
                </c:pt>
                <c:pt idx="417">
                  <c:v>0.330199999999997</c:v>
                </c:pt>
                <c:pt idx="418">
                  <c:v>0.330799999999997</c:v>
                </c:pt>
                <c:pt idx="419">
                  <c:v>0.331399999999997</c:v>
                </c:pt>
                <c:pt idx="420">
                  <c:v>0.331999999999997</c:v>
                </c:pt>
                <c:pt idx="421">
                  <c:v>0.332599999999997</c:v>
                </c:pt>
                <c:pt idx="422">
                  <c:v>0.333199999999997</c:v>
                </c:pt>
                <c:pt idx="423">
                  <c:v>0.333799999999997</c:v>
                </c:pt>
                <c:pt idx="424">
                  <c:v>0.334399999999997</c:v>
                </c:pt>
                <c:pt idx="425">
                  <c:v>0.334999999999997</c:v>
                </c:pt>
                <c:pt idx="426">
                  <c:v>0.335599999999997</c:v>
                </c:pt>
                <c:pt idx="427">
                  <c:v>0.336199999999997</c:v>
                </c:pt>
                <c:pt idx="428">
                  <c:v>0.336799999999996</c:v>
                </c:pt>
                <c:pt idx="429">
                  <c:v>0.337399999999996</c:v>
                </c:pt>
                <c:pt idx="430">
                  <c:v>0.337999999999996</c:v>
                </c:pt>
                <c:pt idx="431">
                  <c:v>0.338599999999996</c:v>
                </c:pt>
                <c:pt idx="432">
                  <c:v>0.339199999999996</c:v>
                </c:pt>
                <c:pt idx="433">
                  <c:v>0.339799999999996</c:v>
                </c:pt>
                <c:pt idx="434">
                  <c:v>0.340399999999996</c:v>
                </c:pt>
                <c:pt idx="435">
                  <c:v>0.340999999999996</c:v>
                </c:pt>
                <c:pt idx="436">
                  <c:v>0.341599999999996</c:v>
                </c:pt>
                <c:pt idx="437">
                  <c:v>0.342199999999996</c:v>
                </c:pt>
                <c:pt idx="438">
                  <c:v>0.342799999999996</c:v>
                </c:pt>
                <c:pt idx="439">
                  <c:v>0.343399999999996</c:v>
                </c:pt>
                <c:pt idx="440">
                  <c:v>0.343999999999996</c:v>
                </c:pt>
                <c:pt idx="441">
                  <c:v>0.344599999999996</c:v>
                </c:pt>
                <c:pt idx="442">
                  <c:v>0.345199999999996</c:v>
                </c:pt>
                <c:pt idx="443">
                  <c:v>0.345799999999996</c:v>
                </c:pt>
                <c:pt idx="444">
                  <c:v>0.346399999999996</c:v>
                </c:pt>
                <c:pt idx="445">
                  <c:v>0.346999999999996</c:v>
                </c:pt>
                <c:pt idx="446">
                  <c:v>0.347599999999996</c:v>
                </c:pt>
                <c:pt idx="447">
                  <c:v>0.348199999999996</c:v>
                </c:pt>
                <c:pt idx="448">
                  <c:v>0.348799999999996</c:v>
                </c:pt>
                <c:pt idx="449">
                  <c:v>0.349399999999996</c:v>
                </c:pt>
                <c:pt idx="450">
                  <c:v>0.349999999999996</c:v>
                </c:pt>
              </c:numCache>
            </c:numRef>
          </c:cat>
          <c:val>
            <c:numRef>
              <c:f>computations!$J$3:$J$453</c:f>
              <c:numCache>
                <c:formatCode>General</c:formatCode>
                <c:ptCount val="451"/>
                <c:pt idx="0">
                  <c:v>3.03546894261058E-8</c:v>
                </c:pt>
                <c:pt idx="1">
                  <c:v>3.41861320000365E-8</c:v>
                </c:pt>
                <c:pt idx="2">
                  <c:v>3.84874405856881E-8</c:v>
                </c:pt>
                <c:pt idx="3">
                  <c:v>4.33144687916488E-8</c:v>
                </c:pt>
                <c:pt idx="4">
                  <c:v>4.87294880266119E-8</c:v>
                </c:pt>
                <c:pt idx="5">
                  <c:v>5.48018979052757E-8</c:v>
                </c:pt>
                <c:pt idx="6">
                  <c:v>6.16090120896639E-8</c:v>
                </c:pt>
                <c:pt idx="7">
                  <c:v>6.92369272083209E-8</c:v>
                </c:pt>
                <c:pt idx="8">
                  <c:v>7.77814832292093E-8</c:v>
                </c:pt>
                <c:pt idx="9">
                  <c:v>8.73493244615249E-8</c:v>
                </c:pt>
                <c:pt idx="10">
                  <c:v>9.80590712324765E-8</c:v>
                </c:pt>
                <c:pt idx="11">
                  <c:v>1.10042613233294E-7</c:v>
                </c:pt>
                <c:pt idx="12">
                  <c:v>1.23446536560612E-7</c:v>
                </c:pt>
                <c:pt idx="13">
                  <c:v>1.38433697601786E-7</c:v>
                </c:pt>
                <c:pt idx="14">
                  <c:v>1.55184958132852E-7</c:v>
                </c:pt>
                <c:pt idx="15">
                  <c:v>1.73901097323568E-7</c:v>
                </c:pt>
                <c:pt idx="16">
                  <c:v>1.94804917783706E-7</c:v>
                </c:pt>
                <c:pt idx="17">
                  <c:v>2.18143564347322E-7</c:v>
                </c:pt>
                <c:pt idx="18">
                  <c:v>2.44191075986831E-7</c:v>
                </c:pt>
                <c:pt idx="19">
                  <c:v>2.73251193086488E-7</c:v>
                </c:pt>
                <c:pt idx="20">
                  <c:v>3.05660444296241E-7</c:v>
                </c:pt>
                <c:pt idx="21">
                  <c:v>3.41791539343687E-7</c:v>
                </c:pt>
                <c:pt idx="22">
                  <c:v>3.82057096516239E-7</c:v>
                </c:pt>
                <c:pt idx="23">
                  <c:v>4.26913736050976E-7</c:v>
                </c:pt>
                <c:pt idx="24">
                  <c:v>4.76866573400108E-7</c:v>
                </c:pt>
                <c:pt idx="25">
                  <c:v>5.32474149290435E-7</c:v>
                </c:pt>
                <c:pt idx="26">
                  <c:v>5.94353836681645E-7</c:v>
                </c:pt>
                <c:pt idx="27">
                  <c:v>6.631877681677E-7</c:v>
                </c:pt>
                <c:pt idx="28">
                  <c:v>7.39729331075603E-7</c:v>
                </c:pt>
                <c:pt idx="29">
                  <c:v>8.24810281516132E-7</c:v>
                </c:pt>
                <c:pt idx="30">
                  <c:v>9.19348532951015E-7</c:v>
                </c:pt>
                <c:pt idx="31">
                  <c:v>1.02435667948263E-6</c:v>
                </c:pt>
                <c:pt idx="32">
                  <c:v>1.14095131906747E-6</c:v>
                </c:pt>
                <c:pt idx="33">
                  <c:v>1.27036324722784E-6</c:v>
                </c:pt>
                <c:pt idx="34">
                  <c:v>1.41394859761185E-6</c:v>
                </c:pt>
                <c:pt idx="35">
                  <c:v>1.57320101195716E-6</c:v>
                </c:pt>
                <c:pt idx="36">
                  <c:v>1.74976492867604E-6</c:v>
                </c:pt>
                <c:pt idx="37">
                  <c:v>1.94545008642814E-6</c:v>
                </c:pt>
                <c:pt idx="38">
                  <c:v>2.16224734671365E-6</c:v>
                </c:pt>
                <c:pt idx="39">
                  <c:v>2.40234594773548E-6</c:v>
                </c:pt>
                <c:pt idx="40">
                  <c:v>2.66815231057808E-6</c:v>
                </c:pt>
                <c:pt idx="41">
                  <c:v>2.96231052817004E-6</c:v>
                </c:pt>
                <c:pt idx="42">
                  <c:v>3.28772467757194E-6</c:v>
                </c:pt>
                <c:pt idx="43">
                  <c:v>3.64758310690173E-6</c:v>
                </c:pt>
                <c:pt idx="44">
                  <c:v>4.04538485971577E-6</c:v>
                </c:pt>
                <c:pt idx="45">
                  <c:v>4.48496841194779E-6</c:v>
                </c:pt>
                <c:pt idx="46">
                  <c:v>4.97054290961474E-6</c:v>
                </c:pt>
                <c:pt idx="47">
                  <c:v>5.50672210947193E-6</c:v>
                </c:pt>
                <c:pt idx="48">
                  <c:v>6.09856123968967E-6</c:v>
                </c:pt>
                <c:pt idx="49">
                  <c:v>6.75159701347749E-6</c:v>
                </c:pt>
                <c:pt idx="50">
                  <c:v>7.47189104545113E-6</c:v>
                </c:pt>
                <c:pt idx="51">
                  <c:v>8.26607693847595E-6</c:v>
                </c:pt>
                <c:pt idx="52">
                  <c:v>9.14141132777857E-6</c:v>
                </c:pt>
                <c:pt idx="53">
                  <c:v>1.01058291893588E-5</c:v>
                </c:pt>
                <c:pt idx="54">
                  <c:v>1.11680037412069E-5</c:v>
                </c:pt>
                <c:pt idx="55">
                  <c:v>1.23374112886004E-5</c:v>
                </c:pt>
                <c:pt idx="56">
                  <c:v>1.36244013888786E-5</c:v>
                </c:pt>
                <c:pt idx="57">
                  <c:v>1.50402727366342E-5</c:v>
                </c:pt>
                <c:pt idx="58">
                  <c:v>1.65973551972818E-5</c:v>
                </c:pt>
                <c:pt idx="59">
                  <c:v>1.83090984455274E-5</c:v>
                </c:pt>
                <c:pt idx="60">
                  <c:v>2.0190167695435E-5</c:v>
                </c:pt>
                <c:pt idx="61">
                  <c:v>2.2256547040634E-5</c:v>
                </c:pt>
                <c:pt idx="62">
                  <c:v>2.45256509567967E-5</c:v>
                </c:pt>
                <c:pt idx="63">
                  <c:v>2.70164445539101E-5</c:v>
                </c:pt>
                <c:pt idx="64">
                  <c:v>2.97495732031262E-5</c:v>
                </c:pt>
                <c:pt idx="65">
                  <c:v>3.27475022021898E-5</c:v>
                </c:pt>
                <c:pt idx="66">
                  <c:v>3.60346671846405E-5</c:v>
                </c:pt>
                <c:pt idx="67">
                  <c:v>3.96376360212751E-5</c:v>
                </c:pt>
                <c:pt idx="68">
                  <c:v>4.35852830077621E-5</c:v>
                </c:pt>
                <c:pt idx="69">
                  <c:v>4.79089761799117E-5</c:v>
                </c:pt>
                <c:pt idx="70">
                  <c:v>5.26427786479692E-5</c:v>
                </c:pt>
                <c:pt idx="71">
                  <c:v>5.7823664893477E-5</c:v>
                </c:pt>
                <c:pt idx="72">
                  <c:v>6.34917530267954E-5</c:v>
                </c:pt>
                <c:pt idx="73">
                  <c:v>6.9690554060345E-5</c:v>
                </c:pt>
                <c:pt idx="74">
                  <c:v>7.64672393120622E-5</c:v>
                </c:pt>
                <c:pt idx="75">
                  <c:v>8.38729271155123E-5</c:v>
                </c:pt>
                <c:pt idx="76">
                  <c:v>9.19629900775952E-5</c:v>
                </c:pt>
                <c:pt idx="77">
                  <c:v>0.000100797384191857</c:v>
                </c:pt>
                <c:pt idx="78">
                  <c:v>0.000110441001185109</c:v>
                </c:pt>
                <c:pt idx="79">
                  <c:v>0.000120964045547353</c:v>
                </c:pt>
                <c:pt idx="80">
                  <c:v>0.000132442437769972</c:v>
                </c:pt>
                <c:pt idx="81">
                  <c:v>0.000144958245394717</c:v>
                </c:pt>
                <c:pt idx="82">
                  <c:v>0.00015860014355622</c:v>
                </c:pt>
                <c:pt idx="83">
                  <c:v>0.000173463906783621</c:v>
                </c:pt>
                <c:pt idx="84">
                  <c:v>0.000189652933912244</c:v>
                </c:pt>
                <c:pt idx="85">
                  <c:v>0.000207278808044235</c:v>
                </c:pt>
                <c:pt idx="86">
                  <c:v>0.000226461893587475</c:v>
                </c:pt>
                <c:pt idx="87">
                  <c:v>0.000247331972494906</c:v>
                </c:pt>
                <c:pt idx="88">
                  <c:v>0.00027002892192155</c:v>
                </c:pt>
                <c:pt idx="89">
                  <c:v>0.000294703435613888</c:v>
                </c:pt>
                <c:pt idx="90">
                  <c:v>0.000321517791445696</c:v>
                </c:pt>
                <c:pt idx="91">
                  <c:v>0.000350646667615897</c:v>
                </c:pt>
                <c:pt idx="92">
                  <c:v>0.000382278010127168</c:v>
                </c:pt>
                <c:pt idx="93">
                  <c:v>0.000416613954268889</c:v>
                </c:pt>
                <c:pt idx="94">
                  <c:v>0.000453871802934277</c:v>
                </c:pt>
                <c:pt idx="95">
                  <c:v>0.000494285064708932</c:v>
                </c:pt>
                <c:pt idx="96">
                  <c:v>0.00053810455477642</c:v>
                </c:pt>
                <c:pt idx="97">
                  <c:v>0.00058559956179546</c:v>
                </c:pt>
                <c:pt idx="98">
                  <c:v>0.000637059084012681</c:v>
                </c:pt>
                <c:pt idx="99">
                  <c:v>0.000692793137984201</c:v>
                </c:pt>
                <c:pt idx="100">
                  <c:v>0.000753134143388273</c:v>
                </c:pt>
                <c:pt idx="101">
                  <c:v>0.000818438387519499</c:v>
                </c:pt>
                <c:pt idx="102">
                  <c:v>0.000889087573162056</c:v>
                </c:pt>
                <c:pt idx="103">
                  <c:v>0.00096549045364484</c:v>
                </c:pt>
                <c:pt idx="104">
                  <c:v>0.00104808455898459</c:v>
                </c:pt>
                <c:pt idx="105">
                  <c:v>0.00113733801712364</c:v>
                </c:pt>
                <c:pt idx="106">
                  <c:v>0.00123375147436617</c:v>
                </c:pt>
                <c:pt idx="107">
                  <c:v>0.00133786011921038</c:v>
                </c:pt>
                <c:pt idx="108">
                  <c:v>0.00145023581386277</c:v>
                </c:pt>
                <c:pt idx="109">
                  <c:v>0.00157148933780459</c:v>
                </c:pt>
                <c:pt idx="110">
                  <c:v>0.00170227274785828</c:v>
                </c:pt>
                <c:pt idx="111">
                  <c:v>0.00184328185927303</c:v>
                </c:pt>
                <c:pt idx="112">
                  <c:v>0.00199525885241202</c:v>
                </c:pt>
                <c:pt idx="113">
                  <c:v>0.00215899500967977</c:v>
                </c:pt>
                <c:pt idx="114">
                  <c:v>0.00233533358737367</c:v>
                </c:pt>
                <c:pt idx="115">
                  <c:v>0.00252517282718059</c:v>
                </c:pt>
                <c:pt idx="116">
                  <c:v>0.0027294691120639</c:v>
                </c:pt>
                <c:pt idx="117">
                  <c:v>0.00294924027129973</c:v>
                </c:pt>
                <c:pt idx="118">
                  <c:v>0.00318556903942115</c:v>
                </c:pt>
                <c:pt idx="119">
                  <c:v>0.00343960667381467</c:v>
                </c:pt>
                <c:pt idx="120">
                  <c:v>0.00371257673568427</c:v>
                </c:pt>
                <c:pt idx="121">
                  <c:v>0.00400577903905219</c:v>
                </c:pt>
                <c:pt idx="122">
                  <c:v>0.00432059377240275</c:v>
                </c:pt>
                <c:pt idx="123">
                  <c:v>0.00465848579749305</c:v>
                </c:pt>
                <c:pt idx="124">
                  <c:v>0.00502100912975274</c:v>
                </c:pt>
                <c:pt idx="125">
                  <c:v>0.00540981160457201</c:v>
                </c:pt>
                <c:pt idx="126">
                  <c:v>0.00582663973363108</c:v>
                </c:pt>
                <c:pt idx="127">
                  <c:v>0.00627334375525569</c:v>
                </c:pt>
                <c:pt idx="128">
                  <c:v>0.00675188288258847</c:v>
                </c:pt>
                <c:pt idx="129">
                  <c:v>0.00726433075314585</c:v>
                </c:pt>
                <c:pt idx="130">
                  <c:v>0.00781288108308216</c:v>
                </c:pt>
                <c:pt idx="131">
                  <c:v>0.00839985352920529</c:v>
                </c:pt>
                <c:pt idx="132">
                  <c:v>0.0090276997614819</c:v>
                </c:pt>
                <c:pt idx="133">
                  <c:v>0.00969900974843089</c:v>
                </c:pt>
                <c:pt idx="134">
                  <c:v>0.0104165182574337</c:v>
                </c:pt>
                <c:pt idx="135">
                  <c:v>0.0111831115715839</c:v>
                </c:pt>
                <c:pt idx="136">
                  <c:v>0.01200183442426</c:v>
                </c:pt>
                <c:pt idx="137">
                  <c:v>0.0128758971521267</c:v>
                </c:pt>
                <c:pt idx="138">
                  <c:v>0.01380868306676</c:v>
                </c:pt>
                <c:pt idx="139">
                  <c:v>0.0148037560445347</c:v>
                </c:pt>
                <c:pt idx="140">
                  <c:v>0.0158648683338266</c:v>
                </c:pt>
                <c:pt idx="141">
                  <c:v>0.0169959685779466</c:v>
                </c:pt>
                <c:pt idx="142">
                  <c:v>0.0182012100515526</c:v>
                </c:pt>
                <c:pt idx="143">
                  <c:v>0.0194849591075702</c:v>
                </c:pt>
                <c:pt idx="144">
                  <c:v>0.0208518038308991</c:v>
                </c:pt>
                <c:pt idx="145">
                  <c:v>0.0223065628943766</c:v>
                </c:pt>
                <c:pt idx="146">
                  <c:v>0.0238542946116334</c:v>
                </c:pt>
                <c:pt idx="147">
                  <c:v>0.0255003061805846</c:v>
                </c:pt>
                <c:pt idx="148">
                  <c:v>0.0272501631103728</c:v>
                </c:pt>
                <c:pt idx="149">
                  <c:v>0.0291096988236023</c:v>
                </c:pt>
                <c:pt idx="150">
                  <c:v>0.0310850244246896</c:v>
                </c:pt>
                <c:pt idx="151">
                  <c:v>0.0331825386240927</c:v>
                </c:pt>
                <c:pt idx="152">
                  <c:v>0.0354089378070783</c:v>
                </c:pt>
                <c:pt idx="153">
                  <c:v>0.0377712262345435</c:v>
                </c:pt>
                <c:pt idx="154">
                  <c:v>0.0402767263622193</c:v>
                </c:pt>
                <c:pt idx="155">
                  <c:v>0.0429330892633627</c:v>
                </c:pt>
                <c:pt idx="156">
                  <c:v>0.0457483051387757</c:v>
                </c:pt>
                <c:pt idx="157">
                  <c:v>0.048730713896692</c:v>
                </c:pt>
                <c:pt idx="158">
                  <c:v>0.0518890157837383</c:v>
                </c:pt>
                <c:pt idx="159">
                  <c:v>0.0552322820468064</c:v>
                </c:pt>
                <c:pt idx="160">
                  <c:v>0.0587699656042772</c:v>
                </c:pt>
                <c:pt idx="161">
                  <c:v>0.0625119117036119</c:v>
                </c:pt>
                <c:pt idx="162">
                  <c:v>0.0664683685408758</c:v>
                </c:pt>
                <c:pt idx="163">
                  <c:v>0.0706499978162875</c:v>
                </c:pt>
                <c:pt idx="164">
                  <c:v>0.0750678851983994</c:v>
                </c:pt>
                <c:pt idx="165">
                  <c:v>0.079733550668012</c:v>
                </c:pt>
                <c:pt idx="166">
                  <c:v>0.0846589587114086</c:v>
                </c:pt>
                <c:pt idx="167">
                  <c:v>0.089856528330981</c:v>
                </c:pt>
                <c:pt idx="168">
                  <c:v>0.0953391428397967</c:v>
                </c:pt>
                <c:pt idx="169">
                  <c:v>0.101120159405141</c:v>
                </c:pt>
                <c:pt idx="170">
                  <c:v>0.107213418304559</c:v>
                </c:pt>
                <c:pt idx="171">
                  <c:v>0.113633251856444</c:v>
                </c:pt>
                <c:pt idx="172">
                  <c:v>0.120394492985717</c:v>
                </c:pt>
                <c:pt idx="173">
                  <c:v>0.127512483383745</c:v>
                </c:pt>
                <c:pt idx="174">
                  <c:v>0.135003081220182</c:v>
                </c:pt>
                <c:pt idx="175">
                  <c:v>0.142882668363092</c:v>
                </c:pt>
                <c:pt idx="176">
                  <c:v>0.151168157062359</c:v>
                </c:pt>
                <c:pt idx="177">
                  <c:v>0.159876996050126</c:v>
                </c:pt>
                <c:pt idx="178">
                  <c:v>0.169027176010812</c:v>
                </c:pt>
                <c:pt idx="179">
                  <c:v>0.17863723437209</c:v>
                </c:pt>
                <c:pt idx="180">
                  <c:v>0.188726259367161</c:v>
                </c:pt>
                <c:pt idx="181">
                  <c:v>0.199313893317681</c:v>
                </c:pt>
                <c:pt idx="182">
                  <c:v>0.210420335085815</c:v>
                </c:pt>
                <c:pt idx="183">
                  <c:v>0.222066341643085</c:v>
                </c:pt>
                <c:pt idx="184">
                  <c:v>0.23427322870303</c:v>
                </c:pt>
                <c:pt idx="185">
                  <c:v>0.247062870364136</c:v>
                </c:pt>
                <c:pt idx="186">
                  <c:v>0.260457697709028</c:v>
                </c:pt>
                <c:pt idx="187">
                  <c:v>0.274480696305674</c:v>
                </c:pt>
                <c:pt idx="188">
                  <c:v>0.289155402556136</c:v>
                </c:pt>
                <c:pt idx="189">
                  <c:v>0.304505898838465</c:v>
                </c:pt>
                <c:pt idx="190">
                  <c:v>0.320556807387416</c:v>
                </c:pt>
                <c:pt idx="191">
                  <c:v>0.337333282860064</c:v>
                </c:pt>
                <c:pt idx="192">
                  <c:v>0.354861003532831</c:v>
                </c:pt>
                <c:pt idx="193">
                  <c:v>0.37316616107717</c:v>
                </c:pt>
                <c:pt idx="194">
                  <c:v>0.392275448861984</c:v>
                </c:pt>
                <c:pt idx="195">
                  <c:v>0.412216048731949</c:v>
                </c:pt>
                <c:pt idx="196">
                  <c:v>0.433015616212199</c:v>
                </c:pt>
                <c:pt idx="197">
                  <c:v>0.454702264091271</c:v>
                </c:pt>
                <c:pt idx="198">
                  <c:v>0.477304544335965</c:v>
                </c:pt>
                <c:pt idx="199">
                  <c:v>0.500851428293658</c:v>
                </c:pt>
                <c:pt idx="200">
                  <c:v>0.525372285139795</c:v>
                </c:pt>
                <c:pt idx="201">
                  <c:v>0.550896858530624</c:v>
                </c:pt>
                <c:pt idx="202">
                  <c:v>0.57745524142391</c:v>
                </c:pt>
                <c:pt idx="203">
                  <c:v>0.60507784903318</c:v>
                </c:pt>
                <c:pt idx="204">
                  <c:v>0.633795389884171</c:v>
                </c:pt>
                <c:pt idx="205">
                  <c:v>0.663638834945486</c:v>
                </c:pt>
                <c:pt idx="206">
                  <c:v>0.694639384809034</c:v>
                </c:pt>
                <c:pt idx="207">
                  <c:v>0.726828434899695</c:v>
                </c:pt>
                <c:pt idx="208">
                  <c:v>0.760237538697665</c:v>
                </c:pt>
                <c:pt idx="209">
                  <c:v>0.794898368961276</c:v>
                </c:pt>
                <c:pt idx="210">
                  <c:v>0.830842676942635</c:v>
                </c:pt>
                <c:pt idx="211">
                  <c:v>0.868102249593177</c:v>
                </c:pt>
                <c:pt idx="212">
                  <c:v>0.906708864761248</c:v>
                </c:pt>
                <c:pt idx="213">
                  <c:v>0.946694244389065</c:v>
                </c:pt>
                <c:pt idx="214">
                  <c:v>0.988090005721831</c:v>
                </c:pt>
                <c:pt idx="215">
                  <c:v>1.030927610547427</c:v>
                </c:pt>
                <c:pt idx="216">
                  <c:v>1.075238312490974</c:v>
                </c:pt>
                <c:pt idx="217">
                  <c:v>1.121053102394553</c:v>
                </c:pt>
                <c:pt idx="218">
                  <c:v>1.16840265181862</c:v>
                </c:pt>
                <c:pt idx="219">
                  <c:v>1.217317254707969</c:v>
                </c:pt>
                <c:pt idx="220">
                  <c:v>1.2678267672717</c:v>
                </c:pt>
                <c:pt idx="221">
                  <c:v>1.319960546133188</c:v>
                </c:pt>
                <c:pt idx="222">
                  <c:v>1.373747384812925</c:v>
                </c:pt>
                <c:pt idx="223">
                  <c:v>1.429215448613912</c:v>
                </c:pt>
                <c:pt idx="224">
                  <c:v>1.486392207986265</c:v>
                </c:pt>
                <c:pt idx="225">
                  <c:v>1.545304370454674</c:v>
                </c:pt>
                <c:pt idx="226">
                  <c:v>1.605977811199461</c:v>
                </c:pt>
                <c:pt idx="227">
                  <c:v>1.668437502389024</c:v>
                </c:pt>
                <c:pt idx="228">
                  <c:v>1.732707441368539</c:v>
                </c:pt>
                <c:pt idx="229">
                  <c:v>1.798810577816834</c:v>
                </c:pt>
                <c:pt idx="230">
                  <c:v>1.866768739990392</c:v>
                </c:pt>
                <c:pt idx="231">
                  <c:v>1.936602560180284</c:v>
                </c:pt>
                <c:pt idx="232">
                  <c:v>2.008331399514757</c:v>
                </c:pt>
                <c:pt idx="233">
                  <c:v>2.081973272246839</c:v>
                </c:pt>
                <c:pt idx="234">
                  <c:v>2.157544769672884</c:v>
                </c:pt>
                <c:pt idx="235">
                  <c:v>2.235060983834374</c:v>
                </c:pt>
                <c:pt idx="236">
                  <c:v>2.314535431161436</c:v>
                </c:pt>
                <c:pt idx="237">
                  <c:v>2.395979976222462</c:v>
                </c:pt>
                <c:pt idx="238">
                  <c:v>2.4794047557499</c:v>
                </c:pt>
                <c:pt idx="239">
                  <c:v>2.564818103117638</c:v>
                </c:pt>
                <c:pt idx="240">
                  <c:v>2.652226473450483</c:v>
                </c:pt>
                <c:pt idx="241">
                  <c:v>2.741634369550917</c:v>
                </c:pt>
                <c:pt idx="242">
                  <c:v>2.833044268832686</c:v>
                </c:pt>
                <c:pt idx="243">
                  <c:v>2.926456551454658</c:v>
                </c:pt>
                <c:pt idx="244">
                  <c:v>3.021869429851962</c:v>
                </c:pt>
                <c:pt idx="245">
                  <c:v>3.119278879864402</c:v>
                </c:pt>
                <c:pt idx="246">
                  <c:v>3.218678573664765</c:v>
                </c:pt>
                <c:pt idx="247">
                  <c:v>3.320059814691695</c:v>
                </c:pt>
                <c:pt idx="248">
                  <c:v>3.423411474793324</c:v>
                </c:pt>
                <c:pt idx="249">
                  <c:v>3.528719933788906</c:v>
                </c:pt>
                <c:pt idx="250">
                  <c:v>3.635969021656054</c:v>
                </c:pt>
                <c:pt idx="251">
                  <c:v>3.74513996355109</c:v>
                </c:pt>
                <c:pt idx="252">
                  <c:v>3.856211327869173</c:v>
                </c:pt>
                <c:pt idx="253">
                  <c:v>3.969158977549542</c:v>
                </c:pt>
                <c:pt idx="254">
                  <c:v>4.08395602482916</c:v>
                </c:pt>
                <c:pt idx="255">
                  <c:v>4.20057278964532</c:v>
                </c:pt>
                <c:pt idx="256">
                  <c:v>4.318976761884536</c:v>
                </c:pt>
                <c:pt idx="257">
                  <c:v>4.439132567670898</c:v>
                </c:pt>
                <c:pt idx="258">
                  <c:v>4.561001939882516</c:v>
                </c:pt>
                <c:pt idx="259">
                  <c:v>4.684543693079223</c:v>
                </c:pt>
                <c:pt idx="260">
                  <c:v>4.809713703018667</c:v>
                </c:pt>
                <c:pt idx="261">
                  <c:v>4.936464890931268</c:v>
                </c:pt>
                <c:pt idx="262">
                  <c:v>5.064747212716982</c:v>
                </c:pt>
                <c:pt idx="263">
                  <c:v>5.194507653218899</c:v>
                </c:pt>
                <c:pt idx="264">
                  <c:v>5.325690225719758</c:v>
                </c:pt>
                <c:pt idx="265">
                  <c:v>5.458235976798276</c:v>
                </c:pt>
                <c:pt idx="266">
                  <c:v>5.592082996671993</c:v>
                </c:pt>
                <c:pt idx="267">
                  <c:v>5.72716643514273</c:v>
                </c:pt>
                <c:pt idx="268">
                  <c:v>5.863418523249537</c:v>
                </c:pt>
                <c:pt idx="269">
                  <c:v>6.000768600722057</c:v>
                </c:pt>
                <c:pt idx="270">
                  <c:v>6.139143149314953</c:v>
                </c:pt>
                <c:pt idx="271">
                  <c:v>6.278465832090966</c:v>
                </c:pt>
                <c:pt idx="272">
                  <c:v>6.418657538706852</c:v>
                </c:pt>
                <c:pt idx="273">
                  <c:v>6.559636436742453</c:v>
                </c:pt>
                <c:pt idx="274">
                  <c:v>6.70131802909883</c:v>
                </c:pt>
                <c:pt idx="275">
                  <c:v>6.843615217476658</c:v>
                </c:pt>
                <c:pt idx="276">
                  <c:v>6.98643837193089</c:v>
                </c:pt>
                <c:pt idx="277">
                  <c:v>7.129695406482397</c:v>
                </c:pt>
                <c:pt idx="278">
                  <c:v>7.273291860751424</c:v>
                </c:pt>
                <c:pt idx="279">
                  <c:v>7.417130987561879</c:v>
                </c:pt>
                <c:pt idx="280">
                  <c:v>7.561113846449278</c:v>
                </c:pt>
                <c:pt idx="281">
                  <c:v>7.705139402988924</c:v>
                </c:pt>
                <c:pt idx="282">
                  <c:v>7.849104633844561</c:v>
                </c:pt>
                <c:pt idx="283">
                  <c:v>7.992904637421295</c:v>
                </c:pt>
                <c:pt idx="284">
                  <c:v>8.136432749990282</c:v>
                </c:pt>
                <c:pt idx="285">
                  <c:v>8.279580667136316</c:v>
                </c:pt>
                <c:pt idx="286">
                  <c:v>8.422238570363335</c:v>
                </c:pt>
                <c:pt idx="287">
                  <c:v>8.564295258676755</c:v>
                </c:pt>
                <c:pt idx="288">
                  <c:v>8.705638284945953</c:v>
                </c:pt>
                <c:pt idx="289">
                  <c:v>8.846154096834553</c:v>
                </c:pt>
                <c:pt idx="290">
                  <c:v>8.98572818207119</c:v>
                </c:pt>
                <c:pt idx="291">
                  <c:v>9.124245217818605</c:v>
                </c:pt>
                <c:pt idx="292">
                  <c:v>9.2615892238847</c:v>
                </c:pt>
                <c:pt idx="293">
                  <c:v>9.397643719505403</c:v>
                </c:pt>
                <c:pt idx="294">
                  <c:v>9.532291883415935</c:v>
                </c:pt>
                <c:pt idx="295">
                  <c:v>9.665416716914588</c:v>
                </c:pt>
                <c:pt idx="296">
                  <c:v>9.796901209611057</c:v>
                </c:pt>
                <c:pt idx="297">
                  <c:v>9.926628507540236</c:v>
                </c:pt>
                <c:pt idx="298">
                  <c:v>10.05448208331191</c:v>
                </c:pt>
                <c:pt idx="299">
                  <c:v>10.18034590795706</c:v>
                </c:pt>
                <c:pt idx="300">
                  <c:v>10.30410462412272</c:v>
                </c:pt>
                <c:pt idx="301">
                  <c:v>10.42564372025942</c:v>
                </c:pt>
                <c:pt idx="302">
                  <c:v>10.54484970543815</c:v>
                </c:pt>
                <c:pt idx="303">
                  <c:v>10.66161028442775</c:v>
                </c:pt>
                <c:pt idx="304">
                  <c:v>10.77581453265866</c:v>
                </c:pt>
                <c:pt idx="305">
                  <c:v>10.88735307069466</c:v>
                </c:pt>
                <c:pt idx="306">
                  <c:v>10.99611823783152</c:v>
                </c:pt>
                <c:pt idx="307">
                  <c:v>11.10200426443931</c:v>
                </c:pt>
                <c:pt idx="308">
                  <c:v>11.20490744266425</c:v>
                </c:pt>
                <c:pt idx="309">
                  <c:v>11.3047262951063</c:v>
                </c:pt>
                <c:pt idx="310">
                  <c:v>11.40136174108996</c:v>
                </c:pt>
                <c:pt idx="311">
                  <c:v>11.49471726014814</c:v>
                </c:pt>
                <c:pt idx="312">
                  <c:v>11.5846990523425</c:v>
                </c:pt>
                <c:pt idx="313">
                  <c:v>11.67121619504849</c:v>
                </c:pt>
                <c:pt idx="314">
                  <c:v>11.75418079583872</c:v>
                </c:pt>
                <c:pt idx="315">
                  <c:v>11.83350814110555</c:v>
                </c:pt>
                <c:pt idx="316">
                  <c:v>11.90911684007145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</c:numCache>
            </c:numRef>
          </c:val>
        </c:ser>
        <c:ser>
          <c:idx val="0"/>
          <c:order val="2"/>
          <c:tx>
            <c:v>null1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numRef>
              <c:f>computations!$G$3:$G$453</c:f>
              <c:numCache>
                <c:formatCode>General</c:formatCode>
                <c:ptCount val="451"/>
                <c:pt idx="0">
                  <c:v>0.08</c:v>
                </c:pt>
                <c:pt idx="1">
                  <c:v>0.0806</c:v>
                </c:pt>
                <c:pt idx="2">
                  <c:v>0.0812</c:v>
                </c:pt>
                <c:pt idx="3">
                  <c:v>0.0818</c:v>
                </c:pt>
                <c:pt idx="4">
                  <c:v>0.0824</c:v>
                </c:pt>
                <c:pt idx="5">
                  <c:v>0.083</c:v>
                </c:pt>
                <c:pt idx="6">
                  <c:v>0.0836</c:v>
                </c:pt>
                <c:pt idx="7">
                  <c:v>0.0842</c:v>
                </c:pt>
                <c:pt idx="8">
                  <c:v>0.0848000000000001</c:v>
                </c:pt>
                <c:pt idx="9">
                  <c:v>0.0854000000000001</c:v>
                </c:pt>
                <c:pt idx="10">
                  <c:v>0.0860000000000001</c:v>
                </c:pt>
                <c:pt idx="11">
                  <c:v>0.0866000000000001</c:v>
                </c:pt>
                <c:pt idx="12">
                  <c:v>0.0872000000000001</c:v>
                </c:pt>
                <c:pt idx="13">
                  <c:v>0.0878000000000001</c:v>
                </c:pt>
                <c:pt idx="14">
                  <c:v>0.0884000000000001</c:v>
                </c:pt>
                <c:pt idx="15">
                  <c:v>0.0890000000000001</c:v>
                </c:pt>
                <c:pt idx="16">
                  <c:v>0.0896000000000001</c:v>
                </c:pt>
                <c:pt idx="17">
                  <c:v>0.0902000000000001</c:v>
                </c:pt>
                <c:pt idx="18">
                  <c:v>0.0908000000000001</c:v>
                </c:pt>
                <c:pt idx="19">
                  <c:v>0.0914000000000001</c:v>
                </c:pt>
                <c:pt idx="20">
                  <c:v>0.0920000000000001</c:v>
                </c:pt>
                <c:pt idx="21">
                  <c:v>0.0926000000000001</c:v>
                </c:pt>
                <c:pt idx="22">
                  <c:v>0.0932000000000001</c:v>
                </c:pt>
                <c:pt idx="23">
                  <c:v>0.0938000000000001</c:v>
                </c:pt>
                <c:pt idx="24">
                  <c:v>0.0944000000000001</c:v>
                </c:pt>
                <c:pt idx="25">
                  <c:v>0.0950000000000001</c:v>
                </c:pt>
                <c:pt idx="26">
                  <c:v>0.0956000000000001</c:v>
                </c:pt>
                <c:pt idx="27">
                  <c:v>0.0962000000000001</c:v>
                </c:pt>
                <c:pt idx="28">
                  <c:v>0.0968000000000001</c:v>
                </c:pt>
                <c:pt idx="29">
                  <c:v>0.0974000000000001</c:v>
                </c:pt>
                <c:pt idx="30">
                  <c:v>0.0980000000000001</c:v>
                </c:pt>
                <c:pt idx="31">
                  <c:v>0.0986000000000001</c:v>
                </c:pt>
                <c:pt idx="32">
                  <c:v>0.0992000000000001</c:v>
                </c:pt>
                <c:pt idx="33">
                  <c:v>0.0998000000000001</c:v>
                </c:pt>
                <c:pt idx="34">
                  <c:v>0.1004</c:v>
                </c:pt>
                <c:pt idx="35">
                  <c:v>0.101</c:v>
                </c:pt>
                <c:pt idx="36">
                  <c:v>0.1016</c:v>
                </c:pt>
                <c:pt idx="37">
                  <c:v>0.1022</c:v>
                </c:pt>
                <c:pt idx="38">
                  <c:v>0.1028</c:v>
                </c:pt>
                <c:pt idx="39">
                  <c:v>0.1034</c:v>
                </c:pt>
                <c:pt idx="40">
                  <c:v>0.104</c:v>
                </c:pt>
                <c:pt idx="41">
                  <c:v>0.1046</c:v>
                </c:pt>
                <c:pt idx="42">
                  <c:v>0.1052</c:v>
                </c:pt>
                <c:pt idx="43">
                  <c:v>0.1058</c:v>
                </c:pt>
                <c:pt idx="44">
                  <c:v>0.1064</c:v>
                </c:pt>
                <c:pt idx="45">
                  <c:v>0.107</c:v>
                </c:pt>
                <c:pt idx="46">
                  <c:v>0.1076</c:v>
                </c:pt>
                <c:pt idx="47">
                  <c:v>0.1082</c:v>
                </c:pt>
                <c:pt idx="48">
                  <c:v>0.1088</c:v>
                </c:pt>
                <c:pt idx="49">
                  <c:v>0.1094</c:v>
                </c:pt>
                <c:pt idx="50">
                  <c:v>0.11</c:v>
                </c:pt>
                <c:pt idx="51">
                  <c:v>0.1106</c:v>
                </c:pt>
                <c:pt idx="52">
                  <c:v>0.1112</c:v>
                </c:pt>
                <c:pt idx="53">
                  <c:v>0.1118</c:v>
                </c:pt>
                <c:pt idx="54">
                  <c:v>0.1124</c:v>
                </c:pt>
                <c:pt idx="55">
                  <c:v>0.113</c:v>
                </c:pt>
                <c:pt idx="56">
                  <c:v>0.1136</c:v>
                </c:pt>
                <c:pt idx="57">
                  <c:v>0.1142</c:v>
                </c:pt>
                <c:pt idx="58">
                  <c:v>0.1148</c:v>
                </c:pt>
                <c:pt idx="59">
                  <c:v>0.1154</c:v>
                </c:pt>
                <c:pt idx="60">
                  <c:v>0.116</c:v>
                </c:pt>
                <c:pt idx="61">
                  <c:v>0.1166</c:v>
                </c:pt>
                <c:pt idx="62">
                  <c:v>0.1172</c:v>
                </c:pt>
                <c:pt idx="63">
                  <c:v>0.1178</c:v>
                </c:pt>
                <c:pt idx="64">
                  <c:v>0.1184</c:v>
                </c:pt>
                <c:pt idx="65">
                  <c:v>0.119</c:v>
                </c:pt>
                <c:pt idx="66">
                  <c:v>0.1196</c:v>
                </c:pt>
                <c:pt idx="67">
                  <c:v>0.1202</c:v>
                </c:pt>
                <c:pt idx="68">
                  <c:v>0.1208</c:v>
                </c:pt>
                <c:pt idx="69">
                  <c:v>0.1214</c:v>
                </c:pt>
                <c:pt idx="70">
                  <c:v>0.122</c:v>
                </c:pt>
                <c:pt idx="71">
                  <c:v>0.1226</c:v>
                </c:pt>
                <c:pt idx="72">
                  <c:v>0.1232</c:v>
                </c:pt>
                <c:pt idx="73">
                  <c:v>0.1238</c:v>
                </c:pt>
                <c:pt idx="74">
                  <c:v>0.1244</c:v>
                </c:pt>
                <c:pt idx="75">
                  <c:v>0.125</c:v>
                </c:pt>
                <c:pt idx="76">
                  <c:v>0.1256</c:v>
                </c:pt>
                <c:pt idx="77">
                  <c:v>0.1262</c:v>
                </c:pt>
                <c:pt idx="78">
                  <c:v>0.1268</c:v>
                </c:pt>
                <c:pt idx="79">
                  <c:v>0.1274</c:v>
                </c:pt>
                <c:pt idx="80">
                  <c:v>0.128</c:v>
                </c:pt>
                <c:pt idx="81">
                  <c:v>0.1286</c:v>
                </c:pt>
                <c:pt idx="82">
                  <c:v>0.1292</c:v>
                </c:pt>
                <c:pt idx="83">
                  <c:v>0.1298</c:v>
                </c:pt>
                <c:pt idx="84">
                  <c:v>0.1304</c:v>
                </c:pt>
                <c:pt idx="85">
                  <c:v>0.131</c:v>
                </c:pt>
                <c:pt idx="86">
                  <c:v>0.1316</c:v>
                </c:pt>
                <c:pt idx="87">
                  <c:v>0.1322</c:v>
                </c:pt>
                <c:pt idx="88">
                  <c:v>0.1328</c:v>
                </c:pt>
                <c:pt idx="89">
                  <c:v>0.1334</c:v>
                </c:pt>
                <c:pt idx="90">
                  <c:v>0.134</c:v>
                </c:pt>
                <c:pt idx="91">
                  <c:v>0.1346</c:v>
                </c:pt>
                <c:pt idx="92">
                  <c:v>0.1352</c:v>
                </c:pt>
                <c:pt idx="93">
                  <c:v>0.1358</c:v>
                </c:pt>
                <c:pt idx="94">
                  <c:v>0.1364</c:v>
                </c:pt>
                <c:pt idx="95">
                  <c:v>0.137</c:v>
                </c:pt>
                <c:pt idx="96">
                  <c:v>0.1376</c:v>
                </c:pt>
                <c:pt idx="97">
                  <c:v>0.1382</c:v>
                </c:pt>
                <c:pt idx="98">
                  <c:v>0.1388</c:v>
                </c:pt>
                <c:pt idx="99">
                  <c:v>0.1394</c:v>
                </c:pt>
                <c:pt idx="100">
                  <c:v>0.14</c:v>
                </c:pt>
                <c:pt idx="101">
                  <c:v>0.1406</c:v>
                </c:pt>
                <c:pt idx="102">
                  <c:v>0.1412</c:v>
                </c:pt>
                <c:pt idx="103">
                  <c:v>0.1418</c:v>
                </c:pt>
                <c:pt idx="104">
                  <c:v>0.1424</c:v>
                </c:pt>
                <c:pt idx="105">
                  <c:v>0.143</c:v>
                </c:pt>
                <c:pt idx="106">
                  <c:v>0.1436</c:v>
                </c:pt>
                <c:pt idx="107">
                  <c:v>0.1442</c:v>
                </c:pt>
                <c:pt idx="108">
                  <c:v>0.1448</c:v>
                </c:pt>
                <c:pt idx="109">
                  <c:v>0.1454</c:v>
                </c:pt>
                <c:pt idx="110">
                  <c:v>0.146</c:v>
                </c:pt>
                <c:pt idx="111">
                  <c:v>0.1466</c:v>
                </c:pt>
                <c:pt idx="112">
                  <c:v>0.1472</c:v>
                </c:pt>
                <c:pt idx="113">
                  <c:v>0.1478</c:v>
                </c:pt>
                <c:pt idx="114">
                  <c:v>0.1484</c:v>
                </c:pt>
                <c:pt idx="115">
                  <c:v>0.149</c:v>
                </c:pt>
                <c:pt idx="116">
                  <c:v>0.1496</c:v>
                </c:pt>
                <c:pt idx="117">
                  <c:v>0.1502</c:v>
                </c:pt>
                <c:pt idx="118">
                  <c:v>0.1508</c:v>
                </c:pt>
                <c:pt idx="119">
                  <c:v>0.1514</c:v>
                </c:pt>
                <c:pt idx="120">
                  <c:v>0.152</c:v>
                </c:pt>
                <c:pt idx="121">
                  <c:v>0.1526</c:v>
                </c:pt>
                <c:pt idx="122">
                  <c:v>0.1532</c:v>
                </c:pt>
                <c:pt idx="123">
                  <c:v>0.1538</c:v>
                </c:pt>
                <c:pt idx="124">
                  <c:v>0.1544</c:v>
                </c:pt>
                <c:pt idx="125">
                  <c:v>0.155</c:v>
                </c:pt>
                <c:pt idx="126">
                  <c:v>0.1556</c:v>
                </c:pt>
                <c:pt idx="127">
                  <c:v>0.1562</c:v>
                </c:pt>
                <c:pt idx="128">
                  <c:v>0.1568</c:v>
                </c:pt>
                <c:pt idx="129">
                  <c:v>0.1574</c:v>
                </c:pt>
                <c:pt idx="130">
                  <c:v>0.158</c:v>
                </c:pt>
                <c:pt idx="131">
                  <c:v>0.1586</c:v>
                </c:pt>
                <c:pt idx="132">
                  <c:v>0.1592</c:v>
                </c:pt>
                <c:pt idx="133">
                  <c:v>0.1598</c:v>
                </c:pt>
                <c:pt idx="134">
                  <c:v>0.1604</c:v>
                </c:pt>
                <c:pt idx="135">
                  <c:v>0.161</c:v>
                </c:pt>
                <c:pt idx="136">
                  <c:v>0.1616</c:v>
                </c:pt>
                <c:pt idx="137">
                  <c:v>0.1622</c:v>
                </c:pt>
                <c:pt idx="138">
                  <c:v>0.1628</c:v>
                </c:pt>
                <c:pt idx="139">
                  <c:v>0.1634</c:v>
                </c:pt>
                <c:pt idx="140">
                  <c:v>0.164</c:v>
                </c:pt>
                <c:pt idx="141">
                  <c:v>0.1646</c:v>
                </c:pt>
                <c:pt idx="142">
                  <c:v>0.1652</c:v>
                </c:pt>
                <c:pt idx="143">
                  <c:v>0.1658</c:v>
                </c:pt>
                <c:pt idx="144">
                  <c:v>0.1664</c:v>
                </c:pt>
                <c:pt idx="145">
                  <c:v>0.167</c:v>
                </c:pt>
                <c:pt idx="146">
                  <c:v>0.1676</c:v>
                </c:pt>
                <c:pt idx="147">
                  <c:v>0.168199999999999</c:v>
                </c:pt>
                <c:pt idx="148">
                  <c:v>0.168799999999999</c:v>
                </c:pt>
                <c:pt idx="149">
                  <c:v>0.169399999999999</c:v>
                </c:pt>
                <c:pt idx="150">
                  <c:v>0.169999999999999</c:v>
                </c:pt>
                <c:pt idx="151">
                  <c:v>0.170599999999999</c:v>
                </c:pt>
                <c:pt idx="152">
                  <c:v>0.171199999999999</c:v>
                </c:pt>
                <c:pt idx="153">
                  <c:v>0.171799999999999</c:v>
                </c:pt>
                <c:pt idx="154">
                  <c:v>0.172399999999999</c:v>
                </c:pt>
                <c:pt idx="155">
                  <c:v>0.172999999999999</c:v>
                </c:pt>
                <c:pt idx="156">
                  <c:v>0.173599999999999</c:v>
                </c:pt>
                <c:pt idx="157">
                  <c:v>0.174199999999999</c:v>
                </c:pt>
                <c:pt idx="158">
                  <c:v>0.174799999999999</c:v>
                </c:pt>
                <c:pt idx="159">
                  <c:v>0.175399999999999</c:v>
                </c:pt>
                <c:pt idx="160">
                  <c:v>0.175999999999999</c:v>
                </c:pt>
                <c:pt idx="161">
                  <c:v>0.176599999999999</c:v>
                </c:pt>
                <c:pt idx="162">
                  <c:v>0.177199999999999</c:v>
                </c:pt>
                <c:pt idx="163">
                  <c:v>0.177799999999999</c:v>
                </c:pt>
                <c:pt idx="164">
                  <c:v>0.178399999999999</c:v>
                </c:pt>
                <c:pt idx="165">
                  <c:v>0.178999999999999</c:v>
                </c:pt>
                <c:pt idx="166">
                  <c:v>0.179599999999999</c:v>
                </c:pt>
                <c:pt idx="167">
                  <c:v>0.180199999999999</c:v>
                </c:pt>
                <c:pt idx="168">
                  <c:v>0.180799999999999</c:v>
                </c:pt>
                <c:pt idx="169">
                  <c:v>0.181399999999999</c:v>
                </c:pt>
                <c:pt idx="170">
                  <c:v>0.181999999999999</c:v>
                </c:pt>
                <c:pt idx="171">
                  <c:v>0.182599999999999</c:v>
                </c:pt>
                <c:pt idx="172">
                  <c:v>0.183199999999999</c:v>
                </c:pt>
                <c:pt idx="173">
                  <c:v>0.183799999999999</c:v>
                </c:pt>
                <c:pt idx="174">
                  <c:v>0.184399999999999</c:v>
                </c:pt>
                <c:pt idx="175">
                  <c:v>0.184999999999999</c:v>
                </c:pt>
                <c:pt idx="176">
                  <c:v>0.185599999999999</c:v>
                </c:pt>
                <c:pt idx="177">
                  <c:v>0.186199999999999</c:v>
                </c:pt>
                <c:pt idx="178">
                  <c:v>0.186799999999999</c:v>
                </c:pt>
                <c:pt idx="179">
                  <c:v>0.187399999999999</c:v>
                </c:pt>
                <c:pt idx="180">
                  <c:v>0.187999999999999</c:v>
                </c:pt>
                <c:pt idx="181">
                  <c:v>0.188599999999999</c:v>
                </c:pt>
                <c:pt idx="182">
                  <c:v>0.189199999999999</c:v>
                </c:pt>
                <c:pt idx="183">
                  <c:v>0.189799999999999</c:v>
                </c:pt>
                <c:pt idx="184">
                  <c:v>0.190399999999999</c:v>
                </c:pt>
                <c:pt idx="185">
                  <c:v>0.190999999999999</c:v>
                </c:pt>
                <c:pt idx="186">
                  <c:v>0.191599999999999</c:v>
                </c:pt>
                <c:pt idx="187">
                  <c:v>0.192199999999999</c:v>
                </c:pt>
                <c:pt idx="188">
                  <c:v>0.192799999999999</c:v>
                </c:pt>
                <c:pt idx="189">
                  <c:v>0.193399999999999</c:v>
                </c:pt>
                <c:pt idx="190">
                  <c:v>0.193999999999999</c:v>
                </c:pt>
                <c:pt idx="191">
                  <c:v>0.194599999999999</c:v>
                </c:pt>
                <c:pt idx="192">
                  <c:v>0.195199999999999</c:v>
                </c:pt>
                <c:pt idx="193">
                  <c:v>0.195799999999999</c:v>
                </c:pt>
                <c:pt idx="194">
                  <c:v>0.196399999999999</c:v>
                </c:pt>
                <c:pt idx="195">
                  <c:v>0.196999999999999</c:v>
                </c:pt>
                <c:pt idx="196">
                  <c:v>0.197599999999999</c:v>
                </c:pt>
                <c:pt idx="197">
                  <c:v>0.198199999999999</c:v>
                </c:pt>
                <c:pt idx="198">
                  <c:v>0.198799999999999</c:v>
                </c:pt>
                <c:pt idx="199">
                  <c:v>0.199399999999999</c:v>
                </c:pt>
                <c:pt idx="200">
                  <c:v>0.199999999999999</c:v>
                </c:pt>
                <c:pt idx="201">
                  <c:v>0.200599999999999</c:v>
                </c:pt>
                <c:pt idx="202">
                  <c:v>0.201199999999999</c:v>
                </c:pt>
                <c:pt idx="203">
                  <c:v>0.201799999999999</c:v>
                </c:pt>
                <c:pt idx="204">
                  <c:v>0.202399999999999</c:v>
                </c:pt>
                <c:pt idx="205">
                  <c:v>0.202999999999999</c:v>
                </c:pt>
                <c:pt idx="206">
                  <c:v>0.203599999999999</c:v>
                </c:pt>
                <c:pt idx="207">
                  <c:v>0.204199999999999</c:v>
                </c:pt>
                <c:pt idx="208">
                  <c:v>0.204799999999999</c:v>
                </c:pt>
                <c:pt idx="209">
                  <c:v>0.205399999999999</c:v>
                </c:pt>
                <c:pt idx="210">
                  <c:v>0.205999999999999</c:v>
                </c:pt>
                <c:pt idx="211">
                  <c:v>0.206599999999999</c:v>
                </c:pt>
                <c:pt idx="212">
                  <c:v>0.207199999999999</c:v>
                </c:pt>
                <c:pt idx="213">
                  <c:v>0.207799999999999</c:v>
                </c:pt>
                <c:pt idx="214">
                  <c:v>0.208399999999999</c:v>
                </c:pt>
                <c:pt idx="215">
                  <c:v>0.208999999999999</c:v>
                </c:pt>
                <c:pt idx="216">
                  <c:v>0.209599999999999</c:v>
                </c:pt>
                <c:pt idx="217">
                  <c:v>0.210199999999999</c:v>
                </c:pt>
                <c:pt idx="218">
                  <c:v>0.210799999999999</c:v>
                </c:pt>
                <c:pt idx="219">
                  <c:v>0.211399999999999</c:v>
                </c:pt>
                <c:pt idx="220">
                  <c:v>0.211999999999999</c:v>
                </c:pt>
                <c:pt idx="221">
                  <c:v>0.212599999999999</c:v>
                </c:pt>
                <c:pt idx="222">
                  <c:v>0.213199999999999</c:v>
                </c:pt>
                <c:pt idx="223">
                  <c:v>0.213799999999999</c:v>
                </c:pt>
                <c:pt idx="224">
                  <c:v>0.214399999999999</c:v>
                </c:pt>
                <c:pt idx="225">
                  <c:v>0.214999999999999</c:v>
                </c:pt>
                <c:pt idx="226">
                  <c:v>0.215599999999999</c:v>
                </c:pt>
                <c:pt idx="227">
                  <c:v>0.216199999999999</c:v>
                </c:pt>
                <c:pt idx="228">
                  <c:v>0.216799999999999</c:v>
                </c:pt>
                <c:pt idx="229">
                  <c:v>0.217399999999999</c:v>
                </c:pt>
                <c:pt idx="230">
                  <c:v>0.217999999999999</c:v>
                </c:pt>
                <c:pt idx="231">
                  <c:v>0.218599999999999</c:v>
                </c:pt>
                <c:pt idx="232">
                  <c:v>0.219199999999999</c:v>
                </c:pt>
                <c:pt idx="233">
                  <c:v>0.219799999999999</c:v>
                </c:pt>
                <c:pt idx="234">
                  <c:v>0.220399999999999</c:v>
                </c:pt>
                <c:pt idx="235">
                  <c:v>0.220999999999999</c:v>
                </c:pt>
                <c:pt idx="236">
                  <c:v>0.221599999999999</c:v>
                </c:pt>
                <c:pt idx="237">
                  <c:v>0.222199999999999</c:v>
                </c:pt>
                <c:pt idx="238">
                  <c:v>0.222799999999999</c:v>
                </c:pt>
                <c:pt idx="239">
                  <c:v>0.223399999999999</c:v>
                </c:pt>
                <c:pt idx="240">
                  <c:v>0.223999999999999</c:v>
                </c:pt>
                <c:pt idx="241">
                  <c:v>0.224599999999999</c:v>
                </c:pt>
                <c:pt idx="242">
                  <c:v>0.225199999999998</c:v>
                </c:pt>
                <c:pt idx="243">
                  <c:v>0.225799999999998</c:v>
                </c:pt>
                <c:pt idx="244">
                  <c:v>0.226399999999998</c:v>
                </c:pt>
                <c:pt idx="245">
                  <c:v>0.226999999999998</c:v>
                </c:pt>
                <c:pt idx="246">
                  <c:v>0.227599999999998</c:v>
                </c:pt>
                <c:pt idx="247">
                  <c:v>0.228199999999998</c:v>
                </c:pt>
                <c:pt idx="248">
                  <c:v>0.228799999999998</c:v>
                </c:pt>
                <c:pt idx="249">
                  <c:v>0.229399999999998</c:v>
                </c:pt>
                <c:pt idx="250">
                  <c:v>0.229999999999998</c:v>
                </c:pt>
                <c:pt idx="251">
                  <c:v>0.230599999999998</c:v>
                </c:pt>
                <c:pt idx="252">
                  <c:v>0.231199999999998</c:v>
                </c:pt>
                <c:pt idx="253">
                  <c:v>0.231799999999998</c:v>
                </c:pt>
                <c:pt idx="254">
                  <c:v>0.232399999999998</c:v>
                </c:pt>
                <c:pt idx="255">
                  <c:v>0.232999999999998</c:v>
                </c:pt>
                <c:pt idx="256">
                  <c:v>0.233599999999998</c:v>
                </c:pt>
                <c:pt idx="257">
                  <c:v>0.234199999999998</c:v>
                </c:pt>
                <c:pt idx="258">
                  <c:v>0.234799999999998</c:v>
                </c:pt>
                <c:pt idx="259">
                  <c:v>0.235399999999998</c:v>
                </c:pt>
                <c:pt idx="260">
                  <c:v>0.235999999999998</c:v>
                </c:pt>
                <c:pt idx="261">
                  <c:v>0.236599999999998</c:v>
                </c:pt>
                <c:pt idx="262">
                  <c:v>0.237199999999998</c:v>
                </c:pt>
                <c:pt idx="263">
                  <c:v>0.237799999999998</c:v>
                </c:pt>
                <c:pt idx="264">
                  <c:v>0.238399999999998</c:v>
                </c:pt>
                <c:pt idx="265">
                  <c:v>0.238999999999998</c:v>
                </c:pt>
                <c:pt idx="266">
                  <c:v>0.239599999999998</c:v>
                </c:pt>
                <c:pt idx="267">
                  <c:v>0.240199999999998</c:v>
                </c:pt>
                <c:pt idx="268">
                  <c:v>0.240799999999998</c:v>
                </c:pt>
                <c:pt idx="269">
                  <c:v>0.241399999999998</c:v>
                </c:pt>
                <c:pt idx="270">
                  <c:v>0.241999999999998</c:v>
                </c:pt>
                <c:pt idx="271">
                  <c:v>0.242599999999998</c:v>
                </c:pt>
                <c:pt idx="272">
                  <c:v>0.243199999999998</c:v>
                </c:pt>
                <c:pt idx="273">
                  <c:v>0.243799999999998</c:v>
                </c:pt>
                <c:pt idx="274">
                  <c:v>0.244399999999998</c:v>
                </c:pt>
                <c:pt idx="275">
                  <c:v>0.244999999999998</c:v>
                </c:pt>
                <c:pt idx="276">
                  <c:v>0.245599999999998</c:v>
                </c:pt>
                <c:pt idx="277">
                  <c:v>0.246199999999998</c:v>
                </c:pt>
                <c:pt idx="278">
                  <c:v>0.246799999999998</c:v>
                </c:pt>
                <c:pt idx="279">
                  <c:v>0.247399999999998</c:v>
                </c:pt>
                <c:pt idx="280">
                  <c:v>0.247999999999998</c:v>
                </c:pt>
                <c:pt idx="281">
                  <c:v>0.248599999999998</c:v>
                </c:pt>
                <c:pt idx="282">
                  <c:v>0.249199999999998</c:v>
                </c:pt>
                <c:pt idx="283">
                  <c:v>0.249799999999998</c:v>
                </c:pt>
                <c:pt idx="284">
                  <c:v>0.250399999999998</c:v>
                </c:pt>
                <c:pt idx="285">
                  <c:v>0.250999999999998</c:v>
                </c:pt>
                <c:pt idx="286">
                  <c:v>0.251599999999998</c:v>
                </c:pt>
                <c:pt idx="287">
                  <c:v>0.252199999999998</c:v>
                </c:pt>
                <c:pt idx="288">
                  <c:v>0.252799999999998</c:v>
                </c:pt>
                <c:pt idx="289">
                  <c:v>0.253399999999998</c:v>
                </c:pt>
                <c:pt idx="290">
                  <c:v>0.253999999999998</c:v>
                </c:pt>
                <c:pt idx="291">
                  <c:v>0.254599999999998</c:v>
                </c:pt>
                <c:pt idx="292">
                  <c:v>0.255199999999998</c:v>
                </c:pt>
                <c:pt idx="293">
                  <c:v>0.255799999999998</c:v>
                </c:pt>
                <c:pt idx="294">
                  <c:v>0.256399999999998</c:v>
                </c:pt>
                <c:pt idx="295">
                  <c:v>0.256999999999998</c:v>
                </c:pt>
                <c:pt idx="296">
                  <c:v>0.257599999999998</c:v>
                </c:pt>
                <c:pt idx="297">
                  <c:v>0.258199999999998</c:v>
                </c:pt>
                <c:pt idx="298">
                  <c:v>0.258799999999998</c:v>
                </c:pt>
                <c:pt idx="299">
                  <c:v>0.259399999999998</c:v>
                </c:pt>
                <c:pt idx="300">
                  <c:v>0.259999999999998</c:v>
                </c:pt>
                <c:pt idx="301">
                  <c:v>0.260599999999998</c:v>
                </c:pt>
                <c:pt idx="302">
                  <c:v>0.261199999999998</c:v>
                </c:pt>
                <c:pt idx="303">
                  <c:v>0.261799999999998</c:v>
                </c:pt>
                <c:pt idx="304">
                  <c:v>0.262399999999998</c:v>
                </c:pt>
                <c:pt idx="305">
                  <c:v>0.262999999999998</c:v>
                </c:pt>
                <c:pt idx="306">
                  <c:v>0.263599999999998</c:v>
                </c:pt>
                <c:pt idx="307">
                  <c:v>0.264199999999998</c:v>
                </c:pt>
                <c:pt idx="308">
                  <c:v>0.264799999999998</c:v>
                </c:pt>
                <c:pt idx="309">
                  <c:v>0.265399999999998</c:v>
                </c:pt>
                <c:pt idx="310">
                  <c:v>0.265999999999998</c:v>
                </c:pt>
                <c:pt idx="311">
                  <c:v>0.266599999999998</c:v>
                </c:pt>
                <c:pt idx="312">
                  <c:v>0.267199999999998</c:v>
                </c:pt>
                <c:pt idx="313">
                  <c:v>0.267799999999998</c:v>
                </c:pt>
                <c:pt idx="314">
                  <c:v>0.268399999999998</c:v>
                </c:pt>
                <c:pt idx="315">
                  <c:v>0.268999999999998</c:v>
                </c:pt>
                <c:pt idx="316">
                  <c:v>0.269599999999998</c:v>
                </c:pt>
                <c:pt idx="317">
                  <c:v>0.270199999999998</c:v>
                </c:pt>
                <c:pt idx="318">
                  <c:v>0.270799999999998</c:v>
                </c:pt>
                <c:pt idx="319">
                  <c:v>0.271399999999998</c:v>
                </c:pt>
                <c:pt idx="320">
                  <c:v>0.271999999999998</c:v>
                </c:pt>
                <c:pt idx="321">
                  <c:v>0.272599999999998</c:v>
                </c:pt>
                <c:pt idx="322">
                  <c:v>0.273199999999998</c:v>
                </c:pt>
                <c:pt idx="323">
                  <c:v>0.273799999999998</c:v>
                </c:pt>
                <c:pt idx="324">
                  <c:v>0.274399999999998</c:v>
                </c:pt>
                <c:pt idx="325">
                  <c:v>0.274999999999998</c:v>
                </c:pt>
                <c:pt idx="326">
                  <c:v>0.275599999999998</c:v>
                </c:pt>
                <c:pt idx="327">
                  <c:v>0.276199999999998</c:v>
                </c:pt>
                <c:pt idx="328">
                  <c:v>0.276799999999998</c:v>
                </c:pt>
                <c:pt idx="329">
                  <c:v>0.277399999999998</c:v>
                </c:pt>
                <c:pt idx="330">
                  <c:v>0.277999999999998</c:v>
                </c:pt>
                <c:pt idx="331">
                  <c:v>0.278599999999998</c:v>
                </c:pt>
                <c:pt idx="332">
                  <c:v>0.279199999999998</c:v>
                </c:pt>
                <c:pt idx="333">
                  <c:v>0.279799999999998</c:v>
                </c:pt>
                <c:pt idx="334">
                  <c:v>0.280399999999998</c:v>
                </c:pt>
                <c:pt idx="335">
                  <c:v>0.280999999999998</c:v>
                </c:pt>
                <c:pt idx="336">
                  <c:v>0.281599999999997</c:v>
                </c:pt>
                <c:pt idx="337">
                  <c:v>0.282199999999997</c:v>
                </c:pt>
                <c:pt idx="338">
                  <c:v>0.282799999999997</c:v>
                </c:pt>
                <c:pt idx="339">
                  <c:v>0.283399999999997</c:v>
                </c:pt>
                <c:pt idx="340">
                  <c:v>0.283999999999997</c:v>
                </c:pt>
                <c:pt idx="341">
                  <c:v>0.284599999999997</c:v>
                </c:pt>
                <c:pt idx="342">
                  <c:v>0.285199999999997</c:v>
                </c:pt>
                <c:pt idx="343">
                  <c:v>0.285799999999997</c:v>
                </c:pt>
                <c:pt idx="344">
                  <c:v>0.286399999999997</c:v>
                </c:pt>
                <c:pt idx="345">
                  <c:v>0.286999999999997</c:v>
                </c:pt>
                <c:pt idx="346">
                  <c:v>0.287599999999997</c:v>
                </c:pt>
                <c:pt idx="347">
                  <c:v>0.288199999999997</c:v>
                </c:pt>
                <c:pt idx="348">
                  <c:v>0.288799999999997</c:v>
                </c:pt>
                <c:pt idx="349">
                  <c:v>0.289399999999997</c:v>
                </c:pt>
                <c:pt idx="350">
                  <c:v>0.289999999999997</c:v>
                </c:pt>
                <c:pt idx="351">
                  <c:v>0.290599999999997</c:v>
                </c:pt>
                <c:pt idx="352">
                  <c:v>0.291199999999997</c:v>
                </c:pt>
                <c:pt idx="353">
                  <c:v>0.291799999999997</c:v>
                </c:pt>
                <c:pt idx="354">
                  <c:v>0.292399999999997</c:v>
                </c:pt>
                <c:pt idx="355">
                  <c:v>0.292999999999997</c:v>
                </c:pt>
                <c:pt idx="356">
                  <c:v>0.293599999999997</c:v>
                </c:pt>
                <c:pt idx="357">
                  <c:v>0.294199999999997</c:v>
                </c:pt>
                <c:pt idx="358">
                  <c:v>0.294799999999997</c:v>
                </c:pt>
                <c:pt idx="359">
                  <c:v>0.295399999999997</c:v>
                </c:pt>
                <c:pt idx="360">
                  <c:v>0.295999999999997</c:v>
                </c:pt>
                <c:pt idx="361">
                  <c:v>0.296599999999997</c:v>
                </c:pt>
                <c:pt idx="362">
                  <c:v>0.297199999999997</c:v>
                </c:pt>
                <c:pt idx="363">
                  <c:v>0.297799999999997</c:v>
                </c:pt>
                <c:pt idx="364">
                  <c:v>0.298399999999997</c:v>
                </c:pt>
                <c:pt idx="365">
                  <c:v>0.298999999999997</c:v>
                </c:pt>
                <c:pt idx="366">
                  <c:v>0.299599999999997</c:v>
                </c:pt>
                <c:pt idx="367">
                  <c:v>0.300199999999997</c:v>
                </c:pt>
                <c:pt idx="368">
                  <c:v>0.300799999999997</c:v>
                </c:pt>
                <c:pt idx="369">
                  <c:v>0.301399999999997</c:v>
                </c:pt>
                <c:pt idx="370">
                  <c:v>0.301999999999997</c:v>
                </c:pt>
                <c:pt idx="371">
                  <c:v>0.302599999999997</c:v>
                </c:pt>
                <c:pt idx="372">
                  <c:v>0.303199999999997</c:v>
                </c:pt>
                <c:pt idx="373">
                  <c:v>0.303799999999997</c:v>
                </c:pt>
                <c:pt idx="374">
                  <c:v>0.304399999999997</c:v>
                </c:pt>
                <c:pt idx="375">
                  <c:v>0.304999999999997</c:v>
                </c:pt>
                <c:pt idx="376">
                  <c:v>0.305599999999997</c:v>
                </c:pt>
                <c:pt idx="377">
                  <c:v>0.306199999999997</c:v>
                </c:pt>
                <c:pt idx="378">
                  <c:v>0.306799999999997</c:v>
                </c:pt>
                <c:pt idx="379">
                  <c:v>0.307399999999997</c:v>
                </c:pt>
                <c:pt idx="380">
                  <c:v>0.307999999999997</c:v>
                </c:pt>
                <c:pt idx="381">
                  <c:v>0.308599999999997</c:v>
                </c:pt>
                <c:pt idx="382">
                  <c:v>0.309199999999997</c:v>
                </c:pt>
                <c:pt idx="383">
                  <c:v>0.309799999999997</c:v>
                </c:pt>
                <c:pt idx="384">
                  <c:v>0.310399999999997</c:v>
                </c:pt>
                <c:pt idx="385">
                  <c:v>0.310999999999997</c:v>
                </c:pt>
                <c:pt idx="386">
                  <c:v>0.311599999999997</c:v>
                </c:pt>
                <c:pt idx="387">
                  <c:v>0.312199999999997</c:v>
                </c:pt>
                <c:pt idx="388">
                  <c:v>0.312799999999997</c:v>
                </c:pt>
                <c:pt idx="389">
                  <c:v>0.313399999999997</c:v>
                </c:pt>
                <c:pt idx="390">
                  <c:v>0.313999999999997</c:v>
                </c:pt>
                <c:pt idx="391">
                  <c:v>0.314599999999997</c:v>
                </c:pt>
                <c:pt idx="392">
                  <c:v>0.315199999999997</c:v>
                </c:pt>
                <c:pt idx="393">
                  <c:v>0.315799999999997</c:v>
                </c:pt>
                <c:pt idx="394">
                  <c:v>0.316399999999997</c:v>
                </c:pt>
                <c:pt idx="395">
                  <c:v>0.316999999999997</c:v>
                </c:pt>
                <c:pt idx="396">
                  <c:v>0.317599999999997</c:v>
                </c:pt>
                <c:pt idx="397">
                  <c:v>0.318199999999997</c:v>
                </c:pt>
                <c:pt idx="398">
                  <c:v>0.318799999999997</c:v>
                </c:pt>
                <c:pt idx="399">
                  <c:v>0.319399999999997</c:v>
                </c:pt>
                <c:pt idx="400">
                  <c:v>0.319999999999997</c:v>
                </c:pt>
                <c:pt idx="401">
                  <c:v>0.320599999999997</c:v>
                </c:pt>
                <c:pt idx="402">
                  <c:v>0.321199999999997</c:v>
                </c:pt>
                <c:pt idx="403">
                  <c:v>0.321799999999997</c:v>
                </c:pt>
                <c:pt idx="404">
                  <c:v>0.322399999999997</c:v>
                </c:pt>
                <c:pt idx="405">
                  <c:v>0.322999999999997</c:v>
                </c:pt>
                <c:pt idx="406">
                  <c:v>0.323599999999997</c:v>
                </c:pt>
                <c:pt idx="407">
                  <c:v>0.324199999999997</c:v>
                </c:pt>
                <c:pt idx="408">
                  <c:v>0.324799999999997</c:v>
                </c:pt>
                <c:pt idx="409">
                  <c:v>0.325399999999997</c:v>
                </c:pt>
                <c:pt idx="410">
                  <c:v>0.325999999999997</c:v>
                </c:pt>
                <c:pt idx="411">
                  <c:v>0.326599999999997</c:v>
                </c:pt>
                <c:pt idx="412">
                  <c:v>0.327199999999997</c:v>
                </c:pt>
                <c:pt idx="413">
                  <c:v>0.327799999999997</c:v>
                </c:pt>
                <c:pt idx="414">
                  <c:v>0.328399999999997</c:v>
                </c:pt>
                <c:pt idx="415">
                  <c:v>0.328999999999997</c:v>
                </c:pt>
                <c:pt idx="416">
                  <c:v>0.329599999999997</c:v>
                </c:pt>
                <c:pt idx="417">
                  <c:v>0.330199999999997</c:v>
                </c:pt>
                <c:pt idx="418">
                  <c:v>0.330799999999997</c:v>
                </c:pt>
                <c:pt idx="419">
                  <c:v>0.331399999999997</c:v>
                </c:pt>
                <c:pt idx="420">
                  <c:v>0.331999999999997</c:v>
                </c:pt>
                <c:pt idx="421">
                  <c:v>0.332599999999997</c:v>
                </c:pt>
                <c:pt idx="422">
                  <c:v>0.333199999999997</c:v>
                </c:pt>
                <c:pt idx="423">
                  <c:v>0.333799999999997</c:v>
                </c:pt>
                <c:pt idx="424">
                  <c:v>0.334399999999997</c:v>
                </c:pt>
                <c:pt idx="425">
                  <c:v>0.334999999999997</c:v>
                </c:pt>
                <c:pt idx="426">
                  <c:v>0.335599999999997</c:v>
                </c:pt>
                <c:pt idx="427">
                  <c:v>0.336199999999997</c:v>
                </c:pt>
                <c:pt idx="428">
                  <c:v>0.336799999999996</c:v>
                </c:pt>
                <c:pt idx="429">
                  <c:v>0.337399999999996</c:v>
                </c:pt>
                <c:pt idx="430">
                  <c:v>0.337999999999996</c:v>
                </c:pt>
                <c:pt idx="431">
                  <c:v>0.338599999999996</c:v>
                </c:pt>
                <c:pt idx="432">
                  <c:v>0.339199999999996</c:v>
                </c:pt>
                <c:pt idx="433">
                  <c:v>0.339799999999996</c:v>
                </c:pt>
                <c:pt idx="434">
                  <c:v>0.340399999999996</c:v>
                </c:pt>
                <c:pt idx="435">
                  <c:v>0.340999999999996</c:v>
                </c:pt>
                <c:pt idx="436">
                  <c:v>0.341599999999996</c:v>
                </c:pt>
                <c:pt idx="437">
                  <c:v>0.342199999999996</c:v>
                </c:pt>
                <c:pt idx="438">
                  <c:v>0.342799999999996</c:v>
                </c:pt>
                <c:pt idx="439">
                  <c:v>0.343399999999996</c:v>
                </c:pt>
                <c:pt idx="440">
                  <c:v>0.343999999999996</c:v>
                </c:pt>
                <c:pt idx="441">
                  <c:v>0.344599999999996</c:v>
                </c:pt>
                <c:pt idx="442">
                  <c:v>0.345199999999996</c:v>
                </c:pt>
                <c:pt idx="443">
                  <c:v>0.345799999999996</c:v>
                </c:pt>
                <c:pt idx="444">
                  <c:v>0.346399999999996</c:v>
                </c:pt>
                <c:pt idx="445">
                  <c:v>0.346999999999996</c:v>
                </c:pt>
                <c:pt idx="446">
                  <c:v>0.347599999999996</c:v>
                </c:pt>
                <c:pt idx="447">
                  <c:v>0.348199999999996</c:v>
                </c:pt>
                <c:pt idx="448">
                  <c:v>0.348799999999996</c:v>
                </c:pt>
                <c:pt idx="449">
                  <c:v>0.349399999999996</c:v>
                </c:pt>
                <c:pt idx="450">
                  <c:v>0.349999999999996</c:v>
                </c:pt>
              </c:numCache>
            </c:numRef>
          </c:cat>
          <c:val>
            <c:numRef>
              <c:f>computations!$H$3:$H$453</c:f>
              <c:numCache>
                <c:formatCode>General</c:formatCode>
                <c:ptCount val="451"/>
                <c:pt idx="0">
                  <c:v>0.338545205966098</c:v>
                </c:pt>
                <c:pt idx="1">
                  <c:v>0.361498405695443</c:v>
                </c:pt>
                <c:pt idx="2">
                  <c:v>0.38578990181229</c:v>
                </c:pt>
                <c:pt idx="3">
                  <c:v>0.411481274533075</c:v>
                </c:pt>
                <c:pt idx="4">
                  <c:v>0.438635773702662</c:v>
                </c:pt>
                <c:pt idx="5">
                  <c:v>0.467318282447417</c:v>
                </c:pt>
                <c:pt idx="6">
                  <c:v>0.497595273658958</c:v>
                </c:pt>
                <c:pt idx="7">
                  <c:v>0.529534758987797</c:v>
                </c:pt>
                <c:pt idx="8">
                  <c:v>0.563206230035511</c:v>
                </c:pt>
                <c:pt idx="9">
                  <c:v>0.598680591445667</c:v>
                </c:pt>
                <c:pt idx="10">
                  <c:v>0.636030085607413</c:v>
                </c:pt>
                <c:pt idx="11">
                  <c:v>0.675328208701548</c:v>
                </c:pt>
                <c:pt idx="12">
                  <c:v>0.716649617837058</c:v>
                </c:pt>
                <c:pt idx="13">
                  <c:v>0.760070029046626</c:v>
                </c:pt>
                <c:pt idx="14">
                  <c:v>0.805666105932423</c:v>
                </c:pt>
                <c:pt idx="15">
                  <c:v>0.853515338778773</c:v>
                </c:pt>
                <c:pt idx="16">
                  <c:v>0.903695913975863</c:v>
                </c:pt>
                <c:pt idx="17">
                  <c:v>0.956286573628734</c:v>
                </c:pt>
                <c:pt idx="18">
                  <c:v>1.011366465258169</c:v>
                </c:pt>
                <c:pt idx="19">
                  <c:v>1.069014981534883</c:v>
                </c:pt>
                <c:pt idx="20">
                  <c:v>1.129311590025484</c:v>
                </c:pt>
                <c:pt idx="21">
                  <c:v>1.192335652968027</c:v>
                </c:pt>
                <c:pt idx="22">
                  <c:v>1.258166237136518</c:v>
                </c:pt>
                <c:pt idx="23">
                  <c:v>1.326881913897303</c:v>
                </c:pt>
                <c:pt idx="24">
                  <c:v>1.398560549605898</c:v>
                </c:pt>
                <c:pt idx="25">
                  <c:v>1.473279086540268</c:v>
                </c:pt>
                <c:pt idx="26">
                  <c:v>1.55111331461571</c:v>
                </c:pt>
                <c:pt idx="27">
                  <c:v>1.632137634177189</c:v>
                </c:pt>
                <c:pt idx="28">
                  <c:v>1.71642481021709</c:v>
                </c:pt>
                <c:pt idx="29">
                  <c:v>1.804045718419538</c:v>
                </c:pt>
                <c:pt idx="30">
                  <c:v>1.895069083486686</c:v>
                </c:pt>
                <c:pt idx="31">
                  <c:v>1.989561210257228</c:v>
                </c:pt>
                <c:pt idx="32">
                  <c:v>2.087585708182845</c:v>
                </c:pt>
                <c:pt idx="33">
                  <c:v>2.189203209783851</c:v>
                </c:pt>
                <c:pt idx="34">
                  <c:v>2.294471083760814</c:v>
                </c:pt>
                <c:pt idx="35">
                  <c:v>2.40344314349416</c:v>
                </c:pt>
                <c:pt idx="36">
                  <c:v>2.516169351718184</c:v>
                </c:pt>
                <c:pt idx="37">
                  <c:v>2.632695522209449</c:v>
                </c:pt>
                <c:pt idx="38">
                  <c:v>2.753063019381751</c:v>
                </c:pt>
                <c:pt idx="39">
                  <c:v>2.877308456730372</c:v>
                </c:pt>
                <c:pt idx="40">
                  <c:v>3.005463395116917</c:v>
                </c:pt>
                <c:pt idx="41">
                  <c:v>3.137554041932291</c:v>
                </c:pt>
                <c:pt idx="42">
                  <c:v>3.273600952218927</c:v>
                </c:pt>
                <c:pt idx="43">
                  <c:v>3.413618732873907</c:v>
                </c:pt>
                <c:pt idx="44">
                  <c:v>3.557615751091834</c:v>
                </c:pt>
                <c:pt idx="45">
                  <c:v>3.705593848239717</c:v>
                </c:pt>
                <c:pt idx="46">
                  <c:v>3.857548060385605</c:v>
                </c:pt>
                <c:pt idx="47">
                  <c:v>4.013466346727676</c:v>
                </c:pt>
                <c:pt idx="48">
                  <c:v>4.17332932719094</c:v>
                </c:pt>
                <c:pt idx="49">
                  <c:v>4.337110030473939</c:v>
                </c:pt>
                <c:pt idx="50">
                  <c:v>4.50477365383804</c:v>
                </c:pt>
                <c:pt idx="51">
                  <c:v>4.676277335936356</c:v>
                </c:pt>
                <c:pt idx="52">
                  <c:v>4.851569943978144</c:v>
                </c:pt>
                <c:pt idx="53">
                  <c:v>5.030591876517198</c:v>
                </c:pt>
                <c:pt idx="54">
                  <c:v>5.213274883139355</c:v>
                </c:pt>
                <c:pt idx="55">
                  <c:v>5.39954190230433</c:v>
                </c:pt>
                <c:pt idx="56">
                  <c:v>5.589306918570702</c:v>
                </c:pt>
                <c:pt idx="57">
                  <c:v>5.782474840399981</c:v>
                </c:pt>
                <c:pt idx="58">
                  <c:v>5.978941399695904</c:v>
                </c:pt>
                <c:pt idx="59">
                  <c:v>6.178593074188738</c:v>
                </c:pt>
                <c:pt idx="60">
                  <c:v>6.381307033721241</c:v>
                </c:pt>
                <c:pt idx="61">
                  <c:v>6.586951111433094</c:v>
                </c:pt>
                <c:pt idx="62">
                  <c:v>6.795383800774143</c:v>
                </c:pt>
                <c:pt idx="63">
                  <c:v>7.006454279203973</c:v>
                </c:pt>
                <c:pt idx="64">
                  <c:v>7.220002459355961</c:v>
                </c:pt>
                <c:pt idx="65">
                  <c:v>7.435859068358678</c:v>
                </c:pt>
                <c:pt idx="66">
                  <c:v>7.653845755916246</c:v>
                </c:pt>
                <c:pt idx="67">
                  <c:v>7.873775231652384</c:v>
                </c:pt>
                <c:pt idx="68">
                  <c:v>8.095451432120823</c:v>
                </c:pt>
                <c:pt idx="69">
                  <c:v>8.318669717777764</c:v>
                </c:pt>
                <c:pt idx="70">
                  <c:v>8.543217100100534</c:v>
                </c:pt>
                <c:pt idx="71">
                  <c:v>8.768872498921118</c:v>
                </c:pt>
                <c:pt idx="72">
                  <c:v>8.995407029924098</c:v>
                </c:pt>
                <c:pt idx="73">
                  <c:v>9.222584322136453</c:v>
                </c:pt>
                <c:pt idx="74">
                  <c:v>9.450160865111907</c:v>
                </c:pt>
                <c:pt idx="75">
                  <c:v>9.67788638538605</c:v>
                </c:pt>
                <c:pt idx="76">
                  <c:v>9.905504251650487</c:v>
                </c:pt>
                <c:pt idx="77">
                  <c:v>10.13275190796557</c:v>
                </c:pt>
                <c:pt idx="78">
                  <c:v>10.35936133420276</c:v>
                </c:pt>
                <c:pt idx="79">
                  <c:v>10.58505953277937</c:v>
                </c:pt>
                <c:pt idx="80">
                  <c:v>10.80956904062178</c:v>
                </c:pt>
                <c:pt idx="81">
                  <c:v>11.03260846516822</c:v>
                </c:pt>
                <c:pt idx="82">
                  <c:v>11.25389304310014</c:v>
                </c:pt>
                <c:pt idx="83">
                  <c:v>11.47313522037195</c:v>
                </c:pt>
                <c:pt idx="84">
                  <c:v>11.69004525199445</c:v>
                </c:pt>
                <c:pt idx="85">
                  <c:v>11.90433181991661</c:v>
                </c:pt>
                <c:pt idx="86">
                  <c:v>12.11570266724566</c:v>
                </c:pt>
                <c:pt idx="87">
                  <c:v>12.32386524694658</c:v>
                </c:pt>
                <c:pt idx="88">
                  <c:v>12.52852738306951</c:v>
                </c:pt>
                <c:pt idx="89">
                  <c:v>12.72939794246875</c:v>
                </c:pt>
                <c:pt idx="90">
                  <c:v>12.92618751489946</c:v>
                </c:pt>
                <c:pt idx="91">
                  <c:v>13.1186090993092</c:v>
                </c:pt>
                <c:pt idx="92">
                  <c:v>13.30637879408113</c:v>
                </c:pt>
                <c:pt idx="93">
                  <c:v>13.48921648893457</c:v>
                </c:pt>
                <c:pt idx="94">
                  <c:v>13.66684655614748</c:v>
                </c:pt>
                <c:pt idx="95">
                  <c:v>13.83899853873369</c:v>
                </c:pt>
                <c:pt idx="96">
                  <c:v>14.00540783318687</c:v>
                </c:pt>
                <c:pt idx="97">
                  <c:v>14.16581636439266</c:v>
                </c:pt>
                <c:pt idx="98">
                  <c:v>14.31997325031059</c:v>
                </c:pt>
                <c:pt idx="99">
                  <c:v>14.46763545403859</c:v>
                </c:pt>
                <c:pt idx="100">
                  <c:v>14.60856842089499</c:v>
                </c:pt>
                <c:pt idx="101">
                  <c:v>14.74254669818606</c:v>
                </c:pt>
                <c:pt idx="102">
                  <c:v>14.86935453537121</c:v>
                </c:pt>
                <c:pt idx="103">
                  <c:v>14.98878646239267</c:v>
                </c:pt>
                <c:pt idx="104">
                  <c:v>15.10064784400233</c:v>
                </c:pt>
                <c:pt idx="105">
                  <c:v>15.20475540799418</c:v>
                </c:pt>
                <c:pt idx="106">
                  <c:v>15.30093774533688</c:v>
                </c:pt>
                <c:pt idx="107">
                  <c:v>15.38903578029712</c:v>
                </c:pt>
                <c:pt idx="108">
                  <c:v>15.46890320874942</c:v>
                </c:pt>
                <c:pt idx="109">
                  <c:v>15.54040690298238</c:v>
                </c:pt>
                <c:pt idx="110">
                  <c:v>15.60342728143378</c:v>
                </c:pt>
                <c:pt idx="111">
                  <c:v>15.65785864191743</c:v>
                </c:pt>
                <c:pt idx="112">
                  <c:v>15.70360945704198</c:v>
                </c:pt>
                <c:pt idx="113">
                  <c:v>15.7406026306662</c:v>
                </c:pt>
                <c:pt idx="114">
                  <c:v>15.76877571438474</c:v>
                </c:pt>
                <c:pt idx="115">
                  <c:v>15.7880810831937</c:v>
                </c:pt>
                <c:pt idx="116">
                  <c:v>15.79848606964416</c:v>
                </c:pt>
                <c:pt idx="117">
                  <c:v>15.79997305595486</c:v>
                </c:pt>
                <c:pt idx="118">
                  <c:v>15.79253952372035</c:v>
                </c:pt>
                <c:pt idx="119">
                  <c:v>15.77619806101846</c:v>
                </c:pt>
                <c:pt idx="120">
                  <c:v>15.75097632688877</c:v>
                </c:pt>
                <c:pt idx="121">
                  <c:v>15.7169169733227</c:v>
                </c:pt>
                <c:pt idx="122">
                  <c:v>15.67407752507288</c:v>
                </c:pt>
                <c:pt idx="123">
                  <c:v>15.62253021775607</c:v>
                </c:pt>
                <c:pt idx="124">
                  <c:v>15.56236179488736</c:v>
                </c:pt>
                <c:pt idx="125">
                  <c:v>15.49367326464389</c:v>
                </c:pt>
                <c:pt idx="126">
                  <c:v>15.41657961731273</c:v>
                </c:pt>
                <c:pt idx="127">
                  <c:v>15.3312095045293</c:v>
                </c:pt>
                <c:pt idx="128">
                  <c:v>15.23770488155864</c:v>
                </c:pt>
                <c:pt idx="129">
                  <c:v>15.13622061401169</c:v>
                </c:pt>
                <c:pt idx="130">
                  <c:v>15.02692405052139</c:v>
                </c:pt>
                <c:pt idx="131">
                  <c:v>14.90999456302888</c:v>
                </c:pt>
                <c:pt idx="132">
                  <c:v>14.78562305644678</c:v>
                </c:pt>
                <c:pt idx="133">
                  <c:v>14.65401144957514</c:v>
                </c:pt>
                <c:pt idx="134">
                  <c:v>14.51537212924441</c:v>
                </c:pt>
                <c:pt idx="135">
                  <c:v>14.36992737974935</c:v>
                </c:pt>
                <c:pt idx="136">
                  <c:v>14.21790878971728</c:v>
                </c:pt>
                <c:pt idx="137">
                  <c:v>14.05955663862294</c:v>
                </c:pt>
                <c:pt idx="138">
                  <c:v>13.8951192652208</c:v>
                </c:pt>
                <c:pt idx="139">
                  <c:v>13.72485242021334</c:v>
                </c:pt>
                <c:pt idx="140">
                  <c:v>13.54901860551055</c:v>
                </c:pt>
                <c:pt idx="141">
                  <c:v>13.36788640246175</c:v>
                </c:pt>
                <c:pt idx="142">
                  <c:v>13.18172979145545</c:v>
                </c:pt>
                <c:pt idx="143">
                  <c:v>12.9908274652872</c:v>
                </c:pt>
                <c:pt idx="144">
                  <c:v>12.79546213868787</c:v>
                </c:pt>
                <c:pt idx="145">
                  <c:v>12.59591985638788</c:v>
                </c:pt>
                <c:pt idx="146">
                  <c:v>12.39248930206438</c:v>
                </c:pt>
                <c:pt idx="147">
                  <c:v>12.18546111048054</c:v>
                </c:pt>
                <c:pt idx="148">
                  <c:v>11.97512718507818</c:v>
                </c:pt>
                <c:pt idx="149">
                  <c:v>11.76178002322777</c:v>
                </c:pt>
                <c:pt idx="150">
                  <c:v>11.54571205127354</c:v>
                </c:pt>
                <c:pt idx="151">
                  <c:v>11.32721497143685</c:v>
                </c:pt>
                <c:pt idx="152">
                  <c:v>11.10657912255843</c:v>
                </c:pt>
                <c:pt idx="153">
                  <c:v>10.88409285656981</c:v>
                </c:pt>
                <c:pt idx="154">
                  <c:v>10.66004193248803</c:v>
                </c:pt>
                <c:pt idx="155">
                  <c:v>10.434708929624</c:v>
                </c:pt>
                <c:pt idx="156">
                  <c:v>10.20837268158715</c:v>
                </c:pt>
                <c:pt idx="157">
                  <c:v>9.981307732554709</c:v>
                </c:pt>
                <c:pt idx="158">
                  <c:v>9.75378381715721</c:v>
                </c:pt>
                <c:pt idx="159">
                  <c:v>9.526065365209742</c:v>
                </c:pt>
                <c:pt idx="160">
                  <c:v>9.2984110323951</c:v>
                </c:pt>
                <c:pt idx="161">
                  <c:v>9.07107325787822</c:v>
                </c:pt>
                <c:pt idx="162">
                  <c:v>8.844297849703915</c:v>
                </c:pt>
                <c:pt idx="163">
                  <c:v>8.618323598701082</c:v>
                </c:pt>
                <c:pt idx="164">
                  <c:v>8.39338192148803</c:v>
                </c:pt>
                <c:pt idx="165">
                  <c:v>8.16969653304528</c:v>
                </c:pt>
                <c:pt idx="166">
                  <c:v>7.947483149195043</c:v>
                </c:pt>
                <c:pt idx="167">
                  <c:v>7.726949219201277</c:v>
                </c:pt>
                <c:pt idx="168">
                  <c:v>7.508293688581267</c:v>
                </c:pt>
                <c:pt idx="169">
                  <c:v>7.291706792099241</c:v>
                </c:pt>
                <c:pt idx="170">
                  <c:v>7.077369876796062</c:v>
                </c:pt>
                <c:pt idx="171">
                  <c:v>6.865455254795925</c:v>
                </c:pt>
                <c:pt idx="172">
                  <c:v>6.656126085522602</c:v>
                </c:pt>
                <c:pt idx="173">
                  <c:v>6.449536286853891</c:v>
                </c:pt>
                <c:pt idx="174">
                  <c:v>6.245830474644365</c:v>
                </c:pt>
                <c:pt idx="175">
                  <c:v>6.045143929953364</c:v>
                </c:pt>
                <c:pt idx="176">
                  <c:v>5.847602593227789</c:v>
                </c:pt>
                <c:pt idx="177">
                  <c:v>5.653323084607961</c:v>
                </c:pt>
                <c:pt idx="178">
                  <c:v>5.462412749449808</c:v>
                </c:pt>
                <c:pt idx="179">
                  <c:v>5.274969728087903</c:v>
                </c:pt>
                <c:pt idx="180">
                  <c:v>5.091083048801999</c:v>
                </c:pt>
                <c:pt idx="181">
                  <c:v>4.910832742894204</c:v>
                </c:pt>
                <c:pt idx="182">
                  <c:v>4.734289980735343</c:v>
                </c:pt>
                <c:pt idx="183">
                  <c:v>4.561517227597125</c:v>
                </c:pt>
                <c:pt idx="184">
                  <c:v>4.392568418051497</c:v>
                </c:pt>
                <c:pt idx="185">
                  <c:v>4.227489147690046</c:v>
                </c:pt>
                <c:pt idx="186">
                  <c:v>4.066316880894227</c:v>
                </c:pt>
                <c:pt idx="187">
                  <c:v>3.909081173371712</c:v>
                </c:pt>
                <c:pt idx="188">
                  <c:v>3.755803908164718</c:v>
                </c:pt>
                <c:pt idx="189">
                  <c:v>3.606499543833076</c:v>
                </c:pt>
                <c:pt idx="190">
                  <c:v>3.461175373517294</c:v>
                </c:pt>
                <c:pt idx="191">
                  <c:v>3.319831793595254</c:v>
                </c:pt>
                <c:pt idx="192">
                  <c:v>3.182462580659722</c:v>
                </c:pt>
                <c:pt idx="193">
                  <c:v>3.049055175562617</c:v>
                </c:pt>
                <c:pt idx="194">
                  <c:v>2.919590973295495</c:v>
                </c:pt>
                <c:pt idx="195">
                  <c:v>2.794045617503654</c:v>
                </c:pt>
                <c:pt idx="196">
                  <c:v>2.672389298463496</c:v>
                </c:pt>
                <c:pt idx="197">
                  <c:v>2.554587053388642</c:v>
                </c:pt>
                <c:pt idx="198">
                  <c:v>2.440599067969882</c:v>
                </c:pt>
                <c:pt idx="199">
                  <c:v>2.330380978096539</c:v>
                </c:pt>
                <c:pt idx="200">
                  <c:v>2.223884170752267</c:v>
                </c:pt>
                <c:pt idx="201">
                  <c:v>2.121056083126121</c:v>
                </c:pt>
                <c:pt idx="202">
                  <c:v>2.021840499029696</c:v>
                </c:pt>
                <c:pt idx="203">
                  <c:v>1.926177841762765</c:v>
                </c:pt>
                <c:pt idx="204">
                  <c:v>1.834005462623038</c:v>
                </c:pt>
                <c:pt idx="205">
                  <c:v>1.745257924309785</c:v>
                </c:pt>
                <c:pt idx="206">
                  <c:v>1.659867278526114</c:v>
                </c:pt>
                <c:pt idx="207">
                  <c:v>1.577763337140061</c:v>
                </c:pt>
                <c:pt idx="208">
                  <c:v>1.498873936320333</c:v>
                </c:pt>
                <c:pt idx="209">
                  <c:v>1.423125193117955</c:v>
                </c:pt>
                <c:pt idx="210">
                  <c:v>1.35044175402023</c:v>
                </c:pt>
                <c:pt idx="211">
                  <c:v>1.28074703505787</c:v>
                </c:pt>
                <c:pt idx="212">
                  <c:v>1.213963453099705</c:v>
                </c:pt>
                <c:pt idx="213">
                  <c:v>1.150012648021925</c:v>
                </c:pt>
                <c:pt idx="214">
                  <c:v>1.088815695489938</c:v>
                </c:pt>
                <c:pt idx="215">
                  <c:v>1.030293310140635</c:v>
                </c:pt>
                <c:pt idx="216">
                  <c:v>0.974366039000922</c:v>
                </c:pt>
                <c:pt idx="217">
                  <c:v>0.92095444502455</c:v>
                </c:pt>
                <c:pt idx="218">
                  <c:v>0.869979280673609</c:v>
                </c:pt>
                <c:pt idx="219">
                  <c:v>0.821361651513253</c:v>
                </c:pt>
                <c:pt idx="220">
                  <c:v>0.775023169828315</c:v>
                </c:pt>
                <c:pt idx="221">
                  <c:v>0.730886098308319</c:v>
                </c:pt>
                <c:pt idx="222">
                  <c:v>0.688873483882911</c:v>
                </c:pt>
                <c:pt idx="223">
                  <c:v>0.648909281822969</c:v>
                </c:pt>
                <c:pt idx="224">
                  <c:v>0.610918470253455</c:v>
                </c:pt>
                <c:pt idx="225">
                  <c:v>0.574827155252493</c:v>
                </c:pt>
                <c:pt idx="226">
                  <c:v>0.540562666737191</c:v>
                </c:pt>
                <c:pt idx="227">
                  <c:v>0.508053645360383</c:v>
                </c:pt>
                <c:pt idx="228">
                  <c:v>0.477230120663707</c:v>
                </c:pt>
                <c:pt idx="229">
                  <c:v>0.448023580751411</c:v>
                </c:pt>
                <c:pt idx="230">
                  <c:v>0.42036703376592</c:v>
                </c:pt>
                <c:pt idx="231">
                  <c:v>0.394195061460615</c:v>
                </c:pt>
                <c:pt idx="232">
                  <c:v>0.369443865177568</c:v>
                </c:pt>
                <c:pt idx="233">
                  <c:v>0.346051304548094</c:v>
                </c:pt>
                <c:pt idx="234">
                  <c:v>0.323956929242156</c:v>
                </c:pt>
                <c:pt idx="235">
                  <c:v>0.303102004098864</c:v>
                </c:pt>
                <c:pt idx="236">
                  <c:v>0.283429527974673</c:v>
                </c:pt>
                <c:pt idx="237">
                  <c:v>0.26488424664852</c:v>
                </c:pt>
                <c:pt idx="238">
                  <c:v>0.247412660124101</c:v>
                </c:pt>
                <c:pt idx="239">
                  <c:v>0.230963024668925</c:v>
                </c:pt>
                <c:pt idx="240">
                  <c:v>0.215485349927752</c:v>
                </c:pt>
                <c:pt idx="241">
                  <c:v>0.200931391444666</c:v>
                </c:pt>
                <c:pt idx="242">
                  <c:v>0.187254638923438</c:v>
                </c:pt>
                <c:pt idx="243">
                  <c:v>0.174410300550098</c:v>
                </c:pt>
                <c:pt idx="244">
                  <c:v>0.162355283694868</c:v>
                </c:pt>
                <c:pt idx="245">
                  <c:v>0.151048172302952</c:v>
                </c:pt>
                <c:pt idx="246">
                  <c:v>0.140449201275116</c:v>
                </c:pt>
                <c:pt idx="247">
                  <c:v>0.130520228129805</c:v>
                </c:pt>
                <c:pt idx="248">
                  <c:v>0.121224702228639</c:v>
                </c:pt>
                <c:pt idx="249">
                  <c:v>0.112527631836721</c:v>
                </c:pt>
                <c:pt idx="250">
                  <c:v>0.104395549278338</c:v>
                </c:pt>
                <c:pt idx="251">
                  <c:v>0.0967964744373993</c:v>
                </c:pt>
                <c:pt idx="252">
                  <c:v>0.0896998768404313</c:v>
                </c:pt>
                <c:pt idx="253">
                  <c:v>0.0830766365482471</c:v>
                </c:pt>
                <c:pt idx="254">
                  <c:v>0.0768990040705201</c:v>
                </c:pt>
                <c:pt idx="255">
                  <c:v>0.071140559505584</c:v>
                </c:pt>
                <c:pt idx="256">
                  <c:v>0.0657761710958356</c:v>
                </c:pt>
                <c:pt idx="257">
                  <c:v>0.0607819533772397</c:v>
                </c:pt>
                <c:pt idx="258">
                  <c:v>0.0561352250896631</c:v>
                </c:pt>
                <c:pt idx="259">
                  <c:v>0.0518144670031465</c:v>
                </c:pt>
                <c:pt idx="260">
                  <c:v>0.047799279803812</c:v>
                </c:pt>
                <c:pt idx="261">
                  <c:v>0.0440703421719311</c:v>
                </c:pt>
                <c:pt idx="262">
                  <c:v>0.0406093691737877</c:v>
                </c:pt>
                <c:pt idx="263">
                  <c:v>0.0373990710783853</c:v>
                </c:pt>
                <c:pt idx="264">
                  <c:v>0.0344231126998086</c:v>
                </c:pt>
                <c:pt idx="265">
                  <c:v>0.031666073356162</c:v>
                </c:pt>
                <c:pt idx="266">
                  <c:v>0.0291134075265125</c:v>
                </c:pt>
                <c:pt idx="267">
                  <c:v>0.0267514062781582</c:v>
                </c:pt>
                <c:pt idx="268">
                  <c:v>0.0245671595278534</c:v>
                </c:pt>
                <c:pt idx="269">
                  <c:v>0.0225485191923507</c:v>
                </c:pt>
                <c:pt idx="270">
                  <c:v>0.020684063275774</c:v>
                </c:pt>
                <c:pt idx="271">
                  <c:v>0.0189630609339245</c:v>
                </c:pt>
                <c:pt idx="272">
                  <c:v>0.0173754385486363</c:v>
                </c:pt>
                <c:pt idx="273">
                  <c:v>0.0159117468387515</c:v>
                </c:pt>
                <c:pt idx="274">
                  <c:v>0.0145631290281519</c:v>
                </c:pt>
                <c:pt idx="275">
                  <c:v>0.013321290085587</c:v>
                </c:pt>
                <c:pt idx="276">
                  <c:v>0.0121784670457425</c:v>
                </c:pt>
                <c:pt idx="277">
                  <c:v>0.0111274004161109</c:v>
                </c:pt>
                <c:pt idx="278">
                  <c:v>0.0101613066697307</c:v>
                </c:pt>
                <c:pt idx="279">
                  <c:v>0.00927385181975539</c:v>
                </c:pt>
                <c:pt idx="280">
                  <c:v>0.00845912606807152</c:v>
                </c:pt>
                <c:pt idx="281">
                  <c:v>0.00771161951680231</c:v>
                </c:pt>
                <c:pt idx="282">
                  <c:v>0.0070261989284936</c:v>
                </c:pt>
                <c:pt idx="283">
                  <c:v>0.00639808551806239</c:v>
                </c:pt>
                <c:pt idx="284">
                  <c:v>0.00582283375718687</c:v>
                </c:pt>
                <c:pt idx="285">
                  <c:v>0.00529631116970772</c:v>
                </c:pt>
                <c:pt idx="286">
                  <c:v>0.00481467909478389</c:v>
                </c:pt>
                <c:pt idx="287">
                  <c:v>0.00437437439298087</c:v>
                </c:pt>
                <c:pt idx="288">
                  <c:v>0.00397209206915285</c:v>
                </c:pt>
                <c:pt idx="289">
                  <c:v>0.00360476878489522</c:v>
                </c:pt>
                <c:pt idx="290">
                  <c:v>0.00326956723247411</c:v>
                </c:pt>
                <c:pt idx="291">
                  <c:v>0.00296386134147093</c:v>
                </c:pt>
                <c:pt idx="292">
                  <c:v>0.00268522228889629</c:v>
                </c:pt>
                <c:pt idx="293">
                  <c:v>0.00243140528321428</c:v>
                </c:pt>
                <c:pt idx="294">
                  <c:v>0.00220033709256124</c:v>
                </c:pt>
                <c:pt idx="295">
                  <c:v>0.00199010428742883</c:v>
                </c:pt>
                <c:pt idx="296">
                  <c:v>0.00179894216819572</c:v>
                </c:pt>
                <c:pt idx="297">
                  <c:v>0.00162522434812331</c:v>
                </c:pt>
                <c:pt idx="298">
                  <c:v>0.00146745296276632</c:v>
                </c:pt>
                <c:pt idx="299">
                  <c:v>0.00132424947717736</c:v>
                </c:pt>
                <c:pt idx="300">
                  <c:v>0.00119434606279405</c:v>
                </c:pt>
                <c:pt idx="301">
                  <c:v>0.00107657751647914</c:v>
                </c:pt>
                <c:pt idx="302">
                  <c:v>0.000969873694826721</c:v>
                </c:pt>
                <c:pt idx="303">
                  <c:v>0.000873252437543503</c:v>
                </c:pt>
                <c:pt idx="304">
                  <c:v>0.000785812954453893</c:v>
                </c:pt>
                <c:pt idx="305">
                  <c:v>0.000706729651453519</c:v>
                </c:pt>
                <c:pt idx="306">
                  <c:v>0.000635246371540878</c:v>
                </c:pt>
                <c:pt idx="307">
                  <c:v>0.000570671027883661</c:v>
                </c:pt>
                <c:pt idx="308">
                  <c:v>0.000512370606719358</c:v>
                </c:pt>
                <c:pt idx="309">
                  <c:v>0.000459766518742953</c:v>
                </c:pt>
                <c:pt idx="310">
                  <c:v>0.000412330278492905</c:v>
                </c:pt>
                <c:pt idx="311">
                  <c:v>0.000369579492105435</c:v>
                </c:pt>
                <c:pt idx="312">
                  <c:v>0.000331074134662317</c:v>
                </c:pt>
                <c:pt idx="313">
                  <c:v>0.000296413099205072</c:v>
                </c:pt>
                <c:pt idx="314">
                  <c:v>0.000265231000325371</c:v>
                </c:pt>
                <c:pt idx="315">
                  <c:v>0.000237195216064774</c:v>
                </c:pt>
                <c:pt idx="316">
                  <c:v>0.000212003152663997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</c:numCache>
            </c:numRef>
          </c:val>
        </c:ser>
        <c:ser>
          <c:idx val="3"/>
          <c:order val="3"/>
          <c:tx>
            <c:v>alt 2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numRef>
              <c:f>computations!$G$3:$G$453</c:f>
              <c:numCache>
                <c:formatCode>General</c:formatCode>
                <c:ptCount val="451"/>
                <c:pt idx="0">
                  <c:v>0.08</c:v>
                </c:pt>
                <c:pt idx="1">
                  <c:v>0.0806</c:v>
                </c:pt>
                <c:pt idx="2">
                  <c:v>0.0812</c:v>
                </c:pt>
                <c:pt idx="3">
                  <c:v>0.0818</c:v>
                </c:pt>
                <c:pt idx="4">
                  <c:v>0.0824</c:v>
                </c:pt>
                <c:pt idx="5">
                  <c:v>0.083</c:v>
                </c:pt>
                <c:pt idx="6">
                  <c:v>0.0836</c:v>
                </c:pt>
                <c:pt idx="7">
                  <c:v>0.0842</c:v>
                </c:pt>
                <c:pt idx="8">
                  <c:v>0.0848000000000001</c:v>
                </c:pt>
                <c:pt idx="9">
                  <c:v>0.0854000000000001</c:v>
                </c:pt>
                <c:pt idx="10">
                  <c:v>0.0860000000000001</c:v>
                </c:pt>
                <c:pt idx="11">
                  <c:v>0.0866000000000001</c:v>
                </c:pt>
                <c:pt idx="12">
                  <c:v>0.0872000000000001</c:v>
                </c:pt>
                <c:pt idx="13">
                  <c:v>0.0878000000000001</c:v>
                </c:pt>
                <c:pt idx="14">
                  <c:v>0.0884000000000001</c:v>
                </c:pt>
                <c:pt idx="15">
                  <c:v>0.0890000000000001</c:v>
                </c:pt>
                <c:pt idx="16">
                  <c:v>0.0896000000000001</c:v>
                </c:pt>
                <c:pt idx="17">
                  <c:v>0.0902000000000001</c:v>
                </c:pt>
                <c:pt idx="18">
                  <c:v>0.0908000000000001</c:v>
                </c:pt>
                <c:pt idx="19">
                  <c:v>0.0914000000000001</c:v>
                </c:pt>
                <c:pt idx="20">
                  <c:v>0.0920000000000001</c:v>
                </c:pt>
                <c:pt idx="21">
                  <c:v>0.0926000000000001</c:v>
                </c:pt>
                <c:pt idx="22">
                  <c:v>0.0932000000000001</c:v>
                </c:pt>
                <c:pt idx="23">
                  <c:v>0.0938000000000001</c:v>
                </c:pt>
                <c:pt idx="24">
                  <c:v>0.0944000000000001</c:v>
                </c:pt>
                <c:pt idx="25">
                  <c:v>0.0950000000000001</c:v>
                </c:pt>
                <c:pt idx="26">
                  <c:v>0.0956000000000001</c:v>
                </c:pt>
                <c:pt idx="27">
                  <c:v>0.0962000000000001</c:v>
                </c:pt>
                <c:pt idx="28">
                  <c:v>0.0968000000000001</c:v>
                </c:pt>
                <c:pt idx="29">
                  <c:v>0.0974000000000001</c:v>
                </c:pt>
                <c:pt idx="30">
                  <c:v>0.0980000000000001</c:v>
                </c:pt>
                <c:pt idx="31">
                  <c:v>0.0986000000000001</c:v>
                </c:pt>
                <c:pt idx="32">
                  <c:v>0.0992000000000001</c:v>
                </c:pt>
                <c:pt idx="33">
                  <c:v>0.0998000000000001</c:v>
                </c:pt>
                <c:pt idx="34">
                  <c:v>0.1004</c:v>
                </c:pt>
                <c:pt idx="35">
                  <c:v>0.101</c:v>
                </c:pt>
                <c:pt idx="36">
                  <c:v>0.1016</c:v>
                </c:pt>
                <c:pt idx="37">
                  <c:v>0.1022</c:v>
                </c:pt>
                <c:pt idx="38">
                  <c:v>0.1028</c:v>
                </c:pt>
                <c:pt idx="39">
                  <c:v>0.1034</c:v>
                </c:pt>
                <c:pt idx="40">
                  <c:v>0.104</c:v>
                </c:pt>
                <c:pt idx="41">
                  <c:v>0.1046</c:v>
                </c:pt>
                <c:pt idx="42">
                  <c:v>0.1052</c:v>
                </c:pt>
                <c:pt idx="43">
                  <c:v>0.1058</c:v>
                </c:pt>
                <c:pt idx="44">
                  <c:v>0.1064</c:v>
                </c:pt>
                <c:pt idx="45">
                  <c:v>0.107</c:v>
                </c:pt>
                <c:pt idx="46">
                  <c:v>0.1076</c:v>
                </c:pt>
                <c:pt idx="47">
                  <c:v>0.1082</c:v>
                </c:pt>
                <c:pt idx="48">
                  <c:v>0.1088</c:v>
                </c:pt>
                <c:pt idx="49">
                  <c:v>0.1094</c:v>
                </c:pt>
                <c:pt idx="50">
                  <c:v>0.11</c:v>
                </c:pt>
                <c:pt idx="51">
                  <c:v>0.1106</c:v>
                </c:pt>
                <c:pt idx="52">
                  <c:v>0.1112</c:v>
                </c:pt>
                <c:pt idx="53">
                  <c:v>0.1118</c:v>
                </c:pt>
                <c:pt idx="54">
                  <c:v>0.1124</c:v>
                </c:pt>
                <c:pt idx="55">
                  <c:v>0.113</c:v>
                </c:pt>
                <c:pt idx="56">
                  <c:v>0.1136</c:v>
                </c:pt>
                <c:pt idx="57">
                  <c:v>0.1142</c:v>
                </c:pt>
                <c:pt idx="58">
                  <c:v>0.1148</c:v>
                </c:pt>
                <c:pt idx="59">
                  <c:v>0.1154</c:v>
                </c:pt>
                <c:pt idx="60">
                  <c:v>0.116</c:v>
                </c:pt>
                <c:pt idx="61">
                  <c:v>0.1166</c:v>
                </c:pt>
                <c:pt idx="62">
                  <c:v>0.1172</c:v>
                </c:pt>
                <c:pt idx="63">
                  <c:v>0.1178</c:v>
                </c:pt>
                <c:pt idx="64">
                  <c:v>0.1184</c:v>
                </c:pt>
                <c:pt idx="65">
                  <c:v>0.119</c:v>
                </c:pt>
                <c:pt idx="66">
                  <c:v>0.1196</c:v>
                </c:pt>
                <c:pt idx="67">
                  <c:v>0.1202</c:v>
                </c:pt>
                <c:pt idx="68">
                  <c:v>0.1208</c:v>
                </c:pt>
                <c:pt idx="69">
                  <c:v>0.1214</c:v>
                </c:pt>
                <c:pt idx="70">
                  <c:v>0.122</c:v>
                </c:pt>
                <c:pt idx="71">
                  <c:v>0.1226</c:v>
                </c:pt>
                <c:pt idx="72">
                  <c:v>0.1232</c:v>
                </c:pt>
                <c:pt idx="73">
                  <c:v>0.1238</c:v>
                </c:pt>
                <c:pt idx="74">
                  <c:v>0.1244</c:v>
                </c:pt>
                <c:pt idx="75">
                  <c:v>0.125</c:v>
                </c:pt>
                <c:pt idx="76">
                  <c:v>0.1256</c:v>
                </c:pt>
                <c:pt idx="77">
                  <c:v>0.1262</c:v>
                </c:pt>
                <c:pt idx="78">
                  <c:v>0.1268</c:v>
                </c:pt>
                <c:pt idx="79">
                  <c:v>0.1274</c:v>
                </c:pt>
                <c:pt idx="80">
                  <c:v>0.128</c:v>
                </c:pt>
                <c:pt idx="81">
                  <c:v>0.1286</c:v>
                </c:pt>
                <c:pt idx="82">
                  <c:v>0.1292</c:v>
                </c:pt>
                <c:pt idx="83">
                  <c:v>0.1298</c:v>
                </c:pt>
                <c:pt idx="84">
                  <c:v>0.1304</c:v>
                </c:pt>
                <c:pt idx="85">
                  <c:v>0.131</c:v>
                </c:pt>
                <c:pt idx="86">
                  <c:v>0.1316</c:v>
                </c:pt>
                <c:pt idx="87">
                  <c:v>0.1322</c:v>
                </c:pt>
                <c:pt idx="88">
                  <c:v>0.1328</c:v>
                </c:pt>
                <c:pt idx="89">
                  <c:v>0.1334</c:v>
                </c:pt>
                <c:pt idx="90">
                  <c:v>0.134</c:v>
                </c:pt>
                <c:pt idx="91">
                  <c:v>0.1346</c:v>
                </c:pt>
                <c:pt idx="92">
                  <c:v>0.1352</c:v>
                </c:pt>
                <c:pt idx="93">
                  <c:v>0.1358</c:v>
                </c:pt>
                <c:pt idx="94">
                  <c:v>0.1364</c:v>
                </c:pt>
                <c:pt idx="95">
                  <c:v>0.137</c:v>
                </c:pt>
                <c:pt idx="96">
                  <c:v>0.1376</c:v>
                </c:pt>
                <c:pt idx="97">
                  <c:v>0.1382</c:v>
                </c:pt>
                <c:pt idx="98">
                  <c:v>0.1388</c:v>
                </c:pt>
                <c:pt idx="99">
                  <c:v>0.1394</c:v>
                </c:pt>
                <c:pt idx="100">
                  <c:v>0.14</c:v>
                </c:pt>
                <c:pt idx="101">
                  <c:v>0.1406</c:v>
                </c:pt>
                <c:pt idx="102">
                  <c:v>0.1412</c:v>
                </c:pt>
                <c:pt idx="103">
                  <c:v>0.1418</c:v>
                </c:pt>
                <c:pt idx="104">
                  <c:v>0.1424</c:v>
                </c:pt>
                <c:pt idx="105">
                  <c:v>0.143</c:v>
                </c:pt>
                <c:pt idx="106">
                  <c:v>0.1436</c:v>
                </c:pt>
                <c:pt idx="107">
                  <c:v>0.1442</c:v>
                </c:pt>
                <c:pt idx="108">
                  <c:v>0.1448</c:v>
                </c:pt>
                <c:pt idx="109">
                  <c:v>0.1454</c:v>
                </c:pt>
                <c:pt idx="110">
                  <c:v>0.146</c:v>
                </c:pt>
                <c:pt idx="111">
                  <c:v>0.1466</c:v>
                </c:pt>
                <c:pt idx="112">
                  <c:v>0.1472</c:v>
                </c:pt>
                <c:pt idx="113">
                  <c:v>0.1478</c:v>
                </c:pt>
                <c:pt idx="114">
                  <c:v>0.1484</c:v>
                </c:pt>
                <c:pt idx="115">
                  <c:v>0.149</c:v>
                </c:pt>
                <c:pt idx="116">
                  <c:v>0.1496</c:v>
                </c:pt>
                <c:pt idx="117">
                  <c:v>0.1502</c:v>
                </c:pt>
                <c:pt idx="118">
                  <c:v>0.1508</c:v>
                </c:pt>
                <c:pt idx="119">
                  <c:v>0.1514</c:v>
                </c:pt>
                <c:pt idx="120">
                  <c:v>0.152</c:v>
                </c:pt>
                <c:pt idx="121">
                  <c:v>0.1526</c:v>
                </c:pt>
                <c:pt idx="122">
                  <c:v>0.1532</c:v>
                </c:pt>
                <c:pt idx="123">
                  <c:v>0.1538</c:v>
                </c:pt>
                <c:pt idx="124">
                  <c:v>0.1544</c:v>
                </c:pt>
                <c:pt idx="125">
                  <c:v>0.155</c:v>
                </c:pt>
                <c:pt idx="126">
                  <c:v>0.1556</c:v>
                </c:pt>
                <c:pt idx="127">
                  <c:v>0.1562</c:v>
                </c:pt>
                <c:pt idx="128">
                  <c:v>0.1568</c:v>
                </c:pt>
                <c:pt idx="129">
                  <c:v>0.1574</c:v>
                </c:pt>
                <c:pt idx="130">
                  <c:v>0.158</c:v>
                </c:pt>
                <c:pt idx="131">
                  <c:v>0.1586</c:v>
                </c:pt>
                <c:pt idx="132">
                  <c:v>0.1592</c:v>
                </c:pt>
                <c:pt idx="133">
                  <c:v>0.1598</c:v>
                </c:pt>
                <c:pt idx="134">
                  <c:v>0.1604</c:v>
                </c:pt>
                <c:pt idx="135">
                  <c:v>0.161</c:v>
                </c:pt>
                <c:pt idx="136">
                  <c:v>0.1616</c:v>
                </c:pt>
                <c:pt idx="137">
                  <c:v>0.1622</c:v>
                </c:pt>
                <c:pt idx="138">
                  <c:v>0.1628</c:v>
                </c:pt>
                <c:pt idx="139">
                  <c:v>0.1634</c:v>
                </c:pt>
                <c:pt idx="140">
                  <c:v>0.164</c:v>
                </c:pt>
                <c:pt idx="141">
                  <c:v>0.1646</c:v>
                </c:pt>
                <c:pt idx="142">
                  <c:v>0.1652</c:v>
                </c:pt>
                <c:pt idx="143">
                  <c:v>0.1658</c:v>
                </c:pt>
                <c:pt idx="144">
                  <c:v>0.1664</c:v>
                </c:pt>
                <c:pt idx="145">
                  <c:v>0.167</c:v>
                </c:pt>
                <c:pt idx="146">
                  <c:v>0.1676</c:v>
                </c:pt>
                <c:pt idx="147">
                  <c:v>0.168199999999999</c:v>
                </c:pt>
                <c:pt idx="148">
                  <c:v>0.168799999999999</c:v>
                </c:pt>
                <c:pt idx="149">
                  <c:v>0.169399999999999</c:v>
                </c:pt>
                <c:pt idx="150">
                  <c:v>0.169999999999999</c:v>
                </c:pt>
                <c:pt idx="151">
                  <c:v>0.170599999999999</c:v>
                </c:pt>
                <c:pt idx="152">
                  <c:v>0.171199999999999</c:v>
                </c:pt>
                <c:pt idx="153">
                  <c:v>0.171799999999999</c:v>
                </c:pt>
                <c:pt idx="154">
                  <c:v>0.172399999999999</c:v>
                </c:pt>
                <c:pt idx="155">
                  <c:v>0.172999999999999</c:v>
                </c:pt>
                <c:pt idx="156">
                  <c:v>0.173599999999999</c:v>
                </c:pt>
                <c:pt idx="157">
                  <c:v>0.174199999999999</c:v>
                </c:pt>
                <c:pt idx="158">
                  <c:v>0.174799999999999</c:v>
                </c:pt>
                <c:pt idx="159">
                  <c:v>0.175399999999999</c:v>
                </c:pt>
                <c:pt idx="160">
                  <c:v>0.175999999999999</c:v>
                </c:pt>
                <c:pt idx="161">
                  <c:v>0.176599999999999</c:v>
                </c:pt>
                <c:pt idx="162">
                  <c:v>0.177199999999999</c:v>
                </c:pt>
                <c:pt idx="163">
                  <c:v>0.177799999999999</c:v>
                </c:pt>
                <c:pt idx="164">
                  <c:v>0.178399999999999</c:v>
                </c:pt>
                <c:pt idx="165">
                  <c:v>0.178999999999999</c:v>
                </c:pt>
                <c:pt idx="166">
                  <c:v>0.179599999999999</c:v>
                </c:pt>
                <c:pt idx="167">
                  <c:v>0.180199999999999</c:v>
                </c:pt>
                <c:pt idx="168">
                  <c:v>0.180799999999999</c:v>
                </c:pt>
                <c:pt idx="169">
                  <c:v>0.181399999999999</c:v>
                </c:pt>
                <c:pt idx="170">
                  <c:v>0.181999999999999</c:v>
                </c:pt>
                <c:pt idx="171">
                  <c:v>0.182599999999999</c:v>
                </c:pt>
                <c:pt idx="172">
                  <c:v>0.183199999999999</c:v>
                </c:pt>
                <c:pt idx="173">
                  <c:v>0.183799999999999</c:v>
                </c:pt>
                <c:pt idx="174">
                  <c:v>0.184399999999999</c:v>
                </c:pt>
                <c:pt idx="175">
                  <c:v>0.184999999999999</c:v>
                </c:pt>
                <c:pt idx="176">
                  <c:v>0.185599999999999</c:v>
                </c:pt>
                <c:pt idx="177">
                  <c:v>0.186199999999999</c:v>
                </c:pt>
                <c:pt idx="178">
                  <c:v>0.186799999999999</c:v>
                </c:pt>
                <c:pt idx="179">
                  <c:v>0.187399999999999</c:v>
                </c:pt>
                <c:pt idx="180">
                  <c:v>0.187999999999999</c:v>
                </c:pt>
                <c:pt idx="181">
                  <c:v>0.188599999999999</c:v>
                </c:pt>
                <c:pt idx="182">
                  <c:v>0.189199999999999</c:v>
                </c:pt>
                <c:pt idx="183">
                  <c:v>0.189799999999999</c:v>
                </c:pt>
                <c:pt idx="184">
                  <c:v>0.190399999999999</c:v>
                </c:pt>
                <c:pt idx="185">
                  <c:v>0.190999999999999</c:v>
                </c:pt>
                <c:pt idx="186">
                  <c:v>0.191599999999999</c:v>
                </c:pt>
                <c:pt idx="187">
                  <c:v>0.192199999999999</c:v>
                </c:pt>
                <c:pt idx="188">
                  <c:v>0.192799999999999</c:v>
                </c:pt>
                <c:pt idx="189">
                  <c:v>0.193399999999999</c:v>
                </c:pt>
                <c:pt idx="190">
                  <c:v>0.193999999999999</c:v>
                </c:pt>
                <c:pt idx="191">
                  <c:v>0.194599999999999</c:v>
                </c:pt>
                <c:pt idx="192">
                  <c:v>0.195199999999999</c:v>
                </c:pt>
                <c:pt idx="193">
                  <c:v>0.195799999999999</c:v>
                </c:pt>
                <c:pt idx="194">
                  <c:v>0.196399999999999</c:v>
                </c:pt>
                <c:pt idx="195">
                  <c:v>0.196999999999999</c:v>
                </c:pt>
                <c:pt idx="196">
                  <c:v>0.197599999999999</c:v>
                </c:pt>
                <c:pt idx="197">
                  <c:v>0.198199999999999</c:v>
                </c:pt>
                <c:pt idx="198">
                  <c:v>0.198799999999999</c:v>
                </c:pt>
                <c:pt idx="199">
                  <c:v>0.199399999999999</c:v>
                </c:pt>
                <c:pt idx="200">
                  <c:v>0.199999999999999</c:v>
                </c:pt>
                <c:pt idx="201">
                  <c:v>0.200599999999999</c:v>
                </c:pt>
                <c:pt idx="202">
                  <c:v>0.201199999999999</c:v>
                </c:pt>
                <c:pt idx="203">
                  <c:v>0.201799999999999</c:v>
                </c:pt>
                <c:pt idx="204">
                  <c:v>0.202399999999999</c:v>
                </c:pt>
                <c:pt idx="205">
                  <c:v>0.202999999999999</c:v>
                </c:pt>
                <c:pt idx="206">
                  <c:v>0.203599999999999</c:v>
                </c:pt>
                <c:pt idx="207">
                  <c:v>0.204199999999999</c:v>
                </c:pt>
                <c:pt idx="208">
                  <c:v>0.204799999999999</c:v>
                </c:pt>
                <c:pt idx="209">
                  <c:v>0.205399999999999</c:v>
                </c:pt>
                <c:pt idx="210">
                  <c:v>0.205999999999999</c:v>
                </c:pt>
                <c:pt idx="211">
                  <c:v>0.206599999999999</c:v>
                </c:pt>
                <c:pt idx="212">
                  <c:v>0.207199999999999</c:v>
                </c:pt>
                <c:pt idx="213">
                  <c:v>0.207799999999999</c:v>
                </c:pt>
                <c:pt idx="214">
                  <c:v>0.208399999999999</c:v>
                </c:pt>
                <c:pt idx="215">
                  <c:v>0.208999999999999</c:v>
                </c:pt>
                <c:pt idx="216">
                  <c:v>0.209599999999999</c:v>
                </c:pt>
                <c:pt idx="217">
                  <c:v>0.210199999999999</c:v>
                </c:pt>
                <c:pt idx="218">
                  <c:v>0.210799999999999</c:v>
                </c:pt>
                <c:pt idx="219">
                  <c:v>0.211399999999999</c:v>
                </c:pt>
                <c:pt idx="220">
                  <c:v>0.211999999999999</c:v>
                </c:pt>
                <c:pt idx="221">
                  <c:v>0.212599999999999</c:v>
                </c:pt>
                <c:pt idx="222">
                  <c:v>0.213199999999999</c:v>
                </c:pt>
                <c:pt idx="223">
                  <c:v>0.213799999999999</c:v>
                </c:pt>
                <c:pt idx="224">
                  <c:v>0.214399999999999</c:v>
                </c:pt>
                <c:pt idx="225">
                  <c:v>0.214999999999999</c:v>
                </c:pt>
                <c:pt idx="226">
                  <c:v>0.215599999999999</c:v>
                </c:pt>
                <c:pt idx="227">
                  <c:v>0.216199999999999</c:v>
                </c:pt>
                <c:pt idx="228">
                  <c:v>0.216799999999999</c:v>
                </c:pt>
                <c:pt idx="229">
                  <c:v>0.217399999999999</c:v>
                </c:pt>
                <c:pt idx="230">
                  <c:v>0.217999999999999</c:v>
                </c:pt>
                <c:pt idx="231">
                  <c:v>0.218599999999999</c:v>
                </c:pt>
                <c:pt idx="232">
                  <c:v>0.219199999999999</c:v>
                </c:pt>
                <c:pt idx="233">
                  <c:v>0.219799999999999</c:v>
                </c:pt>
                <c:pt idx="234">
                  <c:v>0.220399999999999</c:v>
                </c:pt>
                <c:pt idx="235">
                  <c:v>0.220999999999999</c:v>
                </c:pt>
                <c:pt idx="236">
                  <c:v>0.221599999999999</c:v>
                </c:pt>
                <c:pt idx="237">
                  <c:v>0.222199999999999</c:v>
                </c:pt>
                <c:pt idx="238">
                  <c:v>0.222799999999999</c:v>
                </c:pt>
                <c:pt idx="239">
                  <c:v>0.223399999999999</c:v>
                </c:pt>
                <c:pt idx="240">
                  <c:v>0.223999999999999</c:v>
                </c:pt>
                <c:pt idx="241">
                  <c:v>0.224599999999999</c:v>
                </c:pt>
                <c:pt idx="242">
                  <c:v>0.225199999999998</c:v>
                </c:pt>
                <c:pt idx="243">
                  <c:v>0.225799999999998</c:v>
                </c:pt>
                <c:pt idx="244">
                  <c:v>0.226399999999998</c:v>
                </c:pt>
                <c:pt idx="245">
                  <c:v>0.226999999999998</c:v>
                </c:pt>
                <c:pt idx="246">
                  <c:v>0.227599999999998</c:v>
                </c:pt>
                <c:pt idx="247">
                  <c:v>0.228199999999998</c:v>
                </c:pt>
                <c:pt idx="248">
                  <c:v>0.228799999999998</c:v>
                </c:pt>
                <c:pt idx="249">
                  <c:v>0.229399999999998</c:v>
                </c:pt>
                <c:pt idx="250">
                  <c:v>0.229999999999998</c:v>
                </c:pt>
                <c:pt idx="251">
                  <c:v>0.230599999999998</c:v>
                </c:pt>
                <c:pt idx="252">
                  <c:v>0.231199999999998</c:v>
                </c:pt>
                <c:pt idx="253">
                  <c:v>0.231799999999998</c:v>
                </c:pt>
                <c:pt idx="254">
                  <c:v>0.232399999999998</c:v>
                </c:pt>
                <c:pt idx="255">
                  <c:v>0.232999999999998</c:v>
                </c:pt>
                <c:pt idx="256">
                  <c:v>0.233599999999998</c:v>
                </c:pt>
                <c:pt idx="257">
                  <c:v>0.234199999999998</c:v>
                </c:pt>
                <c:pt idx="258">
                  <c:v>0.234799999999998</c:v>
                </c:pt>
                <c:pt idx="259">
                  <c:v>0.235399999999998</c:v>
                </c:pt>
                <c:pt idx="260">
                  <c:v>0.235999999999998</c:v>
                </c:pt>
                <c:pt idx="261">
                  <c:v>0.236599999999998</c:v>
                </c:pt>
                <c:pt idx="262">
                  <c:v>0.237199999999998</c:v>
                </c:pt>
                <c:pt idx="263">
                  <c:v>0.237799999999998</c:v>
                </c:pt>
                <c:pt idx="264">
                  <c:v>0.238399999999998</c:v>
                </c:pt>
                <c:pt idx="265">
                  <c:v>0.238999999999998</c:v>
                </c:pt>
                <c:pt idx="266">
                  <c:v>0.239599999999998</c:v>
                </c:pt>
                <c:pt idx="267">
                  <c:v>0.240199999999998</c:v>
                </c:pt>
                <c:pt idx="268">
                  <c:v>0.240799999999998</c:v>
                </c:pt>
                <c:pt idx="269">
                  <c:v>0.241399999999998</c:v>
                </c:pt>
                <c:pt idx="270">
                  <c:v>0.241999999999998</c:v>
                </c:pt>
                <c:pt idx="271">
                  <c:v>0.242599999999998</c:v>
                </c:pt>
                <c:pt idx="272">
                  <c:v>0.243199999999998</c:v>
                </c:pt>
                <c:pt idx="273">
                  <c:v>0.243799999999998</c:v>
                </c:pt>
                <c:pt idx="274">
                  <c:v>0.244399999999998</c:v>
                </c:pt>
                <c:pt idx="275">
                  <c:v>0.244999999999998</c:v>
                </c:pt>
                <c:pt idx="276">
                  <c:v>0.245599999999998</c:v>
                </c:pt>
                <c:pt idx="277">
                  <c:v>0.246199999999998</c:v>
                </c:pt>
                <c:pt idx="278">
                  <c:v>0.246799999999998</c:v>
                </c:pt>
                <c:pt idx="279">
                  <c:v>0.247399999999998</c:v>
                </c:pt>
                <c:pt idx="280">
                  <c:v>0.247999999999998</c:v>
                </c:pt>
                <c:pt idx="281">
                  <c:v>0.248599999999998</c:v>
                </c:pt>
                <c:pt idx="282">
                  <c:v>0.249199999999998</c:v>
                </c:pt>
                <c:pt idx="283">
                  <c:v>0.249799999999998</c:v>
                </c:pt>
                <c:pt idx="284">
                  <c:v>0.250399999999998</c:v>
                </c:pt>
                <c:pt idx="285">
                  <c:v>0.250999999999998</c:v>
                </c:pt>
                <c:pt idx="286">
                  <c:v>0.251599999999998</c:v>
                </c:pt>
                <c:pt idx="287">
                  <c:v>0.252199999999998</c:v>
                </c:pt>
                <c:pt idx="288">
                  <c:v>0.252799999999998</c:v>
                </c:pt>
                <c:pt idx="289">
                  <c:v>0.253399999999998</c:v>
                </c:pt>
                <c:pt idx="290">
                  <c:v>0.253999999999998</c:v>
                </c:pt>
                <c:pt idx="291">
                  <c:v>0.254599999999998</c:v>
                </c:pt>
                <c:pt idx="292">
                  <c:v>0.255199999999998</c:v>
                </c:pt>
                <c:pt idx="293">
                  <c:v>0.255799999999998</c:v>
                </c:pt>
                <c:pt idx="294">
                  <c:v>0.256399999999998</c:v>
                </c:pt>
                <c:pt idx="295">
                  <c:v>0.256999999999998</c:v>
                </c:pt>
                <c:pt idx="296">
                  <c:v>0.257599999999998</c:v>
                </c:pt>
                <c:pt idx="297">
                  <c:v>0.258199999999998</c:v>
                </c:pt>
                <c:pt idx="298">
                  <c:v>0.258799999999998</c:v>
                </c:pt>
                <c:pt idx="299">
                  <c:v>0.259399999999998</c:v>
                </c:pt>
                <c:pt idx="300">
                  <c:v>0.259999999999998</c:v>
                </c:pt>
                <c:pt idx="301">
                  <c:v>0.260599999999998</c:v>
                </c:pt>
                <c:pt idx="302">
                  <c:v>0.261199999999998</c:v>
                </c:pt>
                <c:pt idx="303">
                  <c:v>0.261799999999998</c:v>
                </c:pt>
                <c:pt idx="304">
                  <c:v>0.262399999999998</c:v>
                </c:pt>
                <c:pt idx="305">
                  <c:v>0.262999999999998</c:v>
                </c:pt>
                <c:pt idx="306">
                  <c:v>0.263599999999998</c:v>
                </c:pt>
                <c:pt idx="307">
                  <c:v>0.264199999999998</c:v>
                </c:pt>
                <c:pt idx="308">
                  <c:v>0.264799999999998</c:v>
                </c:pt>
                <c:pt idx="309">
                  <c:v>0.265399999999998</c:v>
                </c:pt>
                <c:pt idx="310">
                  <c:v>0.265999999999998</c:v>
                </c:pt>
                <c:pt idx="311">
                  <c:v>0.266599999999998</c:v>
                </c:pt>
                <c:pt idx="312">
                  <c:v>0.267199999999998</c:v>
                </c:pt>
                <c:pt idx="313">
                  <c:v>0.267799999999998</c:v>
                </c:pt>
                <c:pt idx="314">
                  <c:v>0.268399999999998</c:v>
                </c:pt>
                <c:pt idx="315">
                  <c:v>0.268999999999998</c:v>
                </c:pt>
                <c:pt idx="316">
                  <c:v>0.269599999999998</c:v>
                </c:pt>
                <c:pt idx="317">
                  <c:v>0.270199999999998</c:v>
                </c:pt>
                <c:pt idx="318">
                  <c:v>0.270799999999998</c:v>
                </c:pt>
                <c:pt idx="319">
                  <c:v>0.271399999999998</c:v>
                </c:pt>
                <c:pt idx="320">
                  <c:v>0.271999999999998</c:v>
                </c:pt>
                <c:pt idx="321">
                  <c:v>0.272599999999998</c:v>
                </c:pt>
                <c:pt idx="322">
                  <c:v>0.273199999999998</c:v>
                </c:pt>
                <c:pt idx="323">
                  <c:v>0.273799999999998</c:v>
                </c:pt>
                <c:pt idx="324">
                  <c:v>0.274399999999998</c:v>
                </c:pt>
                <c:pt idx="325">
                  <c:v>0.274999999999998</c:v>
                </c:pt>
                <c:pt idx="326">
                  <c:v>0.275599999999998</c:v>
                </c:pt>
                <c:pt idx="327">
                  <c:v>0.276199999999998</c:v>
                </c:pt>
                <c:pt idx="328">
                  <c:v>0.276799999999998</c:v>
                </c:pt>
                <c:pt idx="329">
                  <c:v>0.277399999999998</c:v>
                </c:pt>
                <c:pt idx="330">
                  <c:v>0.277999999999998</c:v>
                </c:pt>
                <c:pt idx="331">
                  <c:v>0.278599999999998</c:v>
                </c:pt>
                <c:pt idx="332">
                  <c:v>0.279199999999998</c:v>
                </c:pt>
                <c:pt idx="333">
                  <c:v>0.279799999999998</c:v>
                </c:pt>
                <c:pt idx="334">
                  <c:v>0.280399999999998</c:v>
                </c:pt>
                <c:pt idx="335">
                  <c:v>0.280999999999998</c:v>
                </c:pt>
                <c:pt idx="336">
                  <c:v>0.281599999999997</c:v>
                </c:pt>
                <c:pt idx="337">
                  <c:v>0.282199999999997</c:v>
                </c:pt>
                <c:pt idx="338">
                  <c:v>0.282799999999997</c:v>
                </c:pt>
                <c:pt idx="339">
                  <c:v>0.283399999999997</c:v>
                </c:pt>
                <c:pt idx="340">
                  <c:v>0.283999999999997</c:v>
                </c:pt>
                <c:pt idx="341">
                  <c:v>0.284599999999997</c:v>
                </c:pt>
                <c:pt idx="342">
                  <c:v>0.285199999999997</c:v>
                </c:pt>
                <c:pt idx="343">
                  <c:v>0.285799999999997</c:v>
                </c:pt>
                <c:pt idx="344">
                  <c:v>0.286399999999997</c:v>
                </c:pt>
                <c:pt idx="345">
                  <c:v>0.286999999999997</c:v>
                </c:pt>
                <c:pt idx="346">
                  <c:v>0.287599999999997</c:v>
                </c:pt>
                <c:pt idx="347">
                  <c:v>0.288199999999997</c:v>
                </c:pt>
                <c:pt idx="348">
                  <c:v>0.288799999999997</c:v>
                </c:pt>
                <c:pt idx="349">
                  <c:v>0.289399999999997</c:v>
                </c:pt>
                <c:pt idx="350">
                  <c:v>0.289999999999997</c:v>
                </c:pt>
                <c:pt idx="351">
                  <c:v>0.290599999999997</c:v>
                </c:pt>
                <c:pt idx="352">
                  <c:v>0.291199999999997</c:v>
                </c:pt>
                <c:pt idx="353">
                  <c:v>0.291799999999997</c:v>
                </c:pt>
                <c:pt idx="354">
                  <c:v>0.292399999999997</c:v>
                </c:pt>
                <c:pt idx="355">
                  <c:v>0.292999999999997</c:v>
                </c:pt>
                <c:pt idx="356">
                  <c:v>0.293599999999997</c:v>
                </c:pt>
                <c:pt idx="357">
                  <c:v>0.294199999999997</c:v>
                </c:pt>
                <c:pt idx="358">
                  <c:v>0.294799999999997</c:v>
                </c:pt>
                <c:pt idx="359">
                  <c:v>0.295399999999997</c:v>
                </c:pt>
                <c:pt idx="360">
                  <c:v>0.295999999999997</c:v>
                </c:pt>
                <c:pt idx="361">
                  <c:v>0.296599999999997</c:v>
                </c:pt>
                <c:pt idx="362">
                  <c:v>0.297199999999997</c:v>
                </c:pt>
                <c:pt idx="363">
                  <c:v>0.297799999999997</c:v>
                </c:pt>
                <c:pt idx="364">
                  <c:v>0.298399999999997</c:v>
                </c:pt>
                <c:pt idx="365">
                  <c:v>0.298999999999997</c:v>
                </c:pt>
                <c:pt idx="366">
                  <c:v>0.299599999999997</c:v>
                </c:pt>
                <c:pt idx="367">
                  <c:v>0.300199999999997</c:v>
                </c:pt>
                <c:pt idx="368">
                  <c:v>0.300799999999997</c:v>
                </c:pt>
                <c:pt idx="369">
                  <c:v>0.301399999999997</c:v>
                </c:pt>
                <c:pt idx="370">
                  <c:v>0.301999999999997</c:v>
                </c:pt>
                <c:pt idx="371">
                  <c:v>0.302599999999997</c:v>
                </c:pt>
                <c:pt idx="372">
                  <c:v>0.303199999999997</c:v>
                </c:pt>
                <c:pt idx="373">
                  <c:v>0.303799999999997</c:v>
                </c:pt>
                <c:pt idx="374">
                  <c:v>0.304399999999997</c:v>
                </c:pt>
                <c:pt idx="375">
                  <c:v>0.304999999999997</c:v>
                </c:pt>
                <c:pt idx="376">
                  <c:v>0.305599999999997</c:v>
                </c:pt>
                <c:pt idx="377">
                  <c:v>0.306199999999997</c:v>
                </c:pt>
                <c:pt idx="378">
                  <c:v>0.306799999999997</c:v>
                </c:pt>
                <c:pt idx="379">
                  <c:v>0.307399999999997</c:v>
                </c:pt>
                <c:pt idx="380">
                  <c:v>0.307999999999997</c:v>
                </c:pt>
                <c:pt idx="381">
                  <c:v>0.308599999999997</c:v>
                </c:pt>
                <c:pt idx="382">
                  <c:v>0.309199999999997</c:v>
                </c:pt>
                <c:pt idx="383">
                  <c:v>0.309799999999997</c:v>
                </c:pt>
                <c:pt idx="384">
                  <c:v>0.310399999999997</c:v>
                </c:pt>
                <c:pt idx="385">
                  <c:v>0.310999999999997</c:v>
                </c:pt>
                <c:pt idx="386">
                  <c:v>0.311599999999997</c:v>
                </c:pt>
                <c:pt idx="387">
                  <c:v>0.312199999999997</c:v>
                </c:pt>
                <c:pt idx="388">
                  <c:v>0.312799999999997</c:v>
                </c:pt>
                <c:pt idx="389">
                  <c:v>0.313399999999997</c:v>
                </c:pt>
                <c:pt idx="390">
                  <c:v>0.313999999999997</c:v>
                </c:pt>
                <c:pt idx="391">
                  <c:v>0.314599999999997</c:v>
                </c:pt>
                <c:pt idx="392">
                  <c:v>0.315199999999997</c:v>
                </c:pt>
                <c:pt idx="393">
                  <c:v>0.315799999999997</c:v>
                </c:pt>
                <c:pt idx="394">
                  <c:v>0.316399999999997</c:v>
                </c:pt>
                <c:pt idx="395">
                  <c:v>0.316999999999997</c:v>
                </c:pt>
                <c:pt idx="396">
                  <c:v>0.317599999999997</c:v>
                </c:pt>
                <c:pt idx="397">
                  <c:v>0.318199999999997</c:v>
                </c:pt>
                <c:pt idx="398">
                  <c:v>0.318799999999997</c:v>
                </c:pt>
                <c:pt idx="399">
                  <c:v>0.319399999999997</c:v>
                </c:pt>
                <c:pt idx="400">
                  <c:v>0.319999999999997</c:v>
                </c:pt>
                <c:pt idx="401">
                  <c:v>0.320599999999997</c:v>
                </c:pt>
                <c:pt idx="402">
                  <c:v>0.321199999999997</c:v>
                </c:pt>
                <c:pt idx="403">
                  <c:v>0.321799999999997</c:v>
                </c:pt>
                <c:pt idx="404">
                  <c:v>0.322399999999997</c:v>
                </c:pt>
                <c:pt idx="405">
                  <c:v>0.322999999999997</c:v>
                </c:pt>
                <c:pt idx="406">
                  <c:v>0.323599999999997</c:v>
                </c:pt>
                <c:pt idx="407">
                  <c:v>0.324199999999997</c:v>
                </c:pt>
                <c:pt idx="408">
                  <c:v>0.324799999999997</c:v>
                </c:pt>
                <c:pt idx="409">
                  <c:v>0.325399999999997</c:v>
                </c:pt>
                <c:pt idx="410">
                  <c:v>0.325999999999997</c:v>
                </c:pt>
                <c:pt idx="411">
                  <c:v>0.326599999999997</c:v>
                </c:pt>
                <c:pt idx="412">
                  <c:v>0.327199999999997</c:v>
                </c:pt>
                <c:pt idx="413">
                  <c:v>0.327799999999997</c:v>
                </c:pt>
                <c:pt idx="414">
                  <c:v>0.328399999999997</c:v>
                </c:pt>
                <c:pt idx="415">
                  <c:v>0.328999999999997</c:v>
                </c:pt>
                <c:pt idx="416">
                  <c:v>0.329599999999997</c:v>
                </c:pt>
                <c:pt idx="417">
                  <c:v>0.330199999999997</c:v>
                </c:pt>
                <c:pt idx="418">
                  <c:v>0.330799999999997</c:v>
                </c:pt>
                <c:pt idx="419">
                  <c:v>0.331399999999997</c:v>
                </c:pt>
                <c:pt idx="420">
                  <c:v>0.331999999999997</c:v>
                </c:pt>
                <c:pt idx="421">
                  <c:v>0.332599999999997</c:v>
                </c:pt>
                <c:pt idx="422">
                  <c:v>0.333199999999997</c:v>
                </c:pt>
                <c:pt idx="423">
                  <c:v>0.333799999999997</c:v>
                </c:pt>
                <c:pt idx="424">
                  <c:v>0.334399999999997</c:v>
                </c:pt>
                <c:pt idx="425">
                  <c:v>0.334999999999997</c:v>
                </c:pt>
                <c:pt idx="426">
                  <c:v>0.335599999999997</c:v>
                </c:pt>
                <c:pt idx="427">
                  <c:v>0.336199999999997</c:v>
                </c:pt>
                <c:pt idx="428">
                  <c:v>0.336799999999996</c:v>
                </c:pt>
                <c:pt idx="429">
                  <c:v>0.337399999999996</c:v>
                </c:pt>
                <c:pt idx="430">
                  <c:v>0.337999999999996</c:v>
                </c:pt>
                <c:pt idx="431">
                  <c:v>0.338599999999996</c:v>
                </c:pt>
                <c:pt idx="432">
                  <c:v>0.339199999999996</c:v>
                </c:pt>
                <c:pt idx="433">
                  <c:v>0.339799999999996</c:v>
                </c:pt>
                <c:pt idx="434">
                  <c:v>0.340399999999996</c:v>
                </c:pt>
                <c:pt idx="435">
                  <c:v>0.340999999999996</c:v>
                </c:pt>
                <c:pt idx="436">
                  <c:v>0.341599999999996</c:v>
                </c:pt>
                <c:pt idx="437">
                  <c:v>0.342199999999996</c:v>
                </c:pt>
                <c:pt idx="438">
                  <c:v>0.342799999999996</c:v>
                </c:pt>
                <c:pt idx="439">
                  <c:v>0.343399999999996</c:v>
                </c:pt>
                <c:pt idx="440">
                  <c:v>0.343999999999996</c:v>
                </c:pt>
                <c:pt idx="441">
                  <c:v>0.344599999999996</c:v>
                </c:pt>
                <c:pt idx="442">
                  <c:v>0.345199999999996</c:v>
                </c:pt>
                <c:pt idx="443">
                  <c:v>0.345799999999996</c:v>
                </c:pt>
                <c:pt idx="444">
                  <c:v>0.346399999999996</c:v>
                </c:pt>
                <c:pt idx="445">
                  <c:v>0.346999999999996</c:v>
                </c:pt>
                <c:pt idx="446">
                  <c:v>0.347599999999996</c:v>
                </c:pt>
                <c:pt idx="447">
                  <c:v>0.348199999999996</c:v>
                </c:pt>
                <c:pt idx="448">
                  <c:v>0.348799999999996</c:v>
                </c:pt>
                <c:pt idx="449">
                  <c:v>0.349399999999996</c:v>
                </c:pt>
                <c:pt idx="450">
                  <c:v>0.349999999999996</c:v>
                </c:pt>
              </c:numCache>
            </c:numRef>
          </c:cat>
          <c:val>
            <c:numRef>
              <c:f>computations!$K$3:$K$453</c:f>
              <c:numCache>
                <c:formatCode>General</c:formatCode>
                <c:ptCount val="4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11.98092896384481</c:v>
                </c:pt>
                <c:pt idx="318">
                  <c:v>12.0488701791889</c:v>
                </c:pt>
                <c:pt idx="319">
                  <c:v>12.11286987668274</c:v>
                </c:pt>
                <c:pt idx="320">
                  <c:v>12.17286129296471</c:v>
                </c:pt>
                <c:pt idx="321">
                  <c:v>12.22878162676286</c:v>
                </c:pt>
                <c:pt idx="322">
                  <c:v>12.28057214842953</c:v>
                </c:pt>
                <c:pt idx="323">
                  <c:v>12.32817830271311</c:v>
                </c:pt>
                <c:pt idx="324">
                  <c:v>12.37154980451513</c:v>
                </c:pt>
                <c:pt idx="325">
                  <c:v>12.41064072739736</c:v>
                </c:pt>
                <c:pt idx="326">
                  <c:v>12.44540958462108</c:v>
                </c:pt>
                <c:pt idx="327">
                  <c:v>12.47581940251814</c:v>
                </c:pt>
                <c:pt idx="328">
                  <c:v>12.5018377860123</c:v>
                </c:pt>
                <c:pt idx="329">
                  <c:v>12.52343697612822</c:v>
                </c:pt>
                <c:pt idx="330">
                  <c:v>12.54059389934539</c:v>
                </c:pt>
                <c:pt idx="331">
                  <c:v>12.55329020867383</c:v>
                </c:pt>
                <c:pt idx="332">
                  <c:v>12.56151231634961</c:v>
                </c:pt>
                <c:pt idx="333">
                  <c:v>12.56525141806822</c:v>
                </c:pt>
                <c:pt idx="334">
                  <c:v>12.56450350869564</c:v>
                </c:pt>
                <c:pt idx="335">
                  <c:v>12.55926938941761</c:v>
                </c:pt>
                <c:pt idx="336">
                  <c:v>12.5495546663094</c:v>
                </c:pt>
                <c:pt idx="337">
                  <c:v>12.5353697403295</c:v>
                </c:pt>
                <c:pt idx="338">
                  <c:v>12.51672978876249</c:v>
                </c:pt>
                <c:pt idx="339">
                  <c:v>12.49365473815705</c:v>
                </c:pt>
                <c:pt idx="340">
                  <c:v>12.46616922882707</c:v>
                </c:pt>
                <c:pt idx="341">
                  <c:v>12.43430257100404</c:v>
                </c:pt>
                <c:pt idx="342">
                  <c:v>12.3980886927502</c:v>
                </c:pt>
                <c:pt idx="343">
                  <c:v>12.35756607976188</c:v>
                </c:pt>
                <c:pt idx="344">
                  <c:v>12.31277770721258</c:v>
                </c:pt>
                <c:pt idx="345">
                  <c:v>12.26377096380469</c:v>
                </c:pt>
                <c:pt idx="346">
                  <c:v>12.2105975682179</c:v>
                </c:pt>
                <c:pt idx="347">
                  <c:v>12.15331347816021</c:v>
                </c:pt>
                <c:pt idx="348">
                  <c:v>12.09197879224578</c:v>
                </c:pt>
                <c:pt idx="349">
                  <c:v>12.02665764494006</c:v>
                </c:pt>
                <c:pt idx="350">
                  <c:v>11.95741809482947</c:v>
                </c:pt>
                <c:pt idx="351">
                  <c:v>11.88433200648798</c:v>
                </c:pt>
                <c:pt idx="352">
                  <c:v>11.80747492622747</c:v>
                </c:pt>
                <c:pt idx="353">
                  <c:v>11.72692595203253</c:v>
                </c:pt>
                <c:pt idx="354">
                  <c:v>11.64276759799297</c:v>
                </c:pt>
                <c:pt idx="355">
                  <c:v>11.55508565355908</c:v>
                </c:pt>
                <c:pt idx="356">
                  <c:v>11.4639690379553</c:v>
                </c:pt>
                <c:pt idx="357">
                  <c:v>11.36950965009797</c:v>
                </c:pt>
                <c:pt idx="358">
                  <c:v>11.27180221437107</c:v>
                </c:pt>
                <c:pt idx="359">
                  <c:v>11.1709441226218</c:v>
                </c:pt>
                <c:pt idx="360">
                  <c:v>11.06703527274412</c:v>
                </c:pt>
                <c:pt idx="361">
                  <c:v>10.96017790422388</c:v>
                </c:pt>
                <c:pt idx="362">
                  <c:v>10.8504764310234</c:v>
                </c:pt>
                <c:pt idx="363">
                  <c:v>10.73803727218649</c:v>
                </c:pt>
                <c:pt idx="364">
                  <c:v>10.62296868054713</c:v>
                </c:pt>
                <c:pt idx="365">
                  <c:v>10.5053805699257</c:v>
                </c:pt>
                <c:pt idx="366">
                  <c:v>10.38538434119685</c:v>
                </c:pt>
                <c:pt idx="367">
                  <c:v>10.26309270761144</c:v>
                </c:pt>
                <c:pt idx="368">
                  <c:v>10.13861951975316</c:v>
                </c:pt>
                <c:pt idx="369">
                  <c:v>10.01207959050653</c:v>
                </c:pt>
                <c:pt idx="370">
                  <c:v>9.883588520409064</c:v>
                </c:pt>
                <c:pt idx="371">
                  <c:v>9.753262523754737</c:v>
                </c:pt>
                <c:pt idx="372">
                  <c:v>9.621218255809383</c:v>
                </c:pt>
                <c:pt idx="373">
                  <c:v>9.487572641491715</c:v>
                </c:pt>
                <c:pt idx="374">
                  <c:v>9.352442705865024</c:v>
                </c:pt>
                <c:pt idx="375">
                  <c:v>9.215945406775743</c:v>
                </c:pt>
                <c:pt idx="376">
                  <c:v>9.07819746996506</c:v>
                </c:pt>
                <c:pt idx="377">
                  <c:v>8.939315226968998</c:v>
                </c:pt>
                <c:pt idx="378">
                  <c:v>8.799414456111017</c:v>
                </c:pt>
                <c:pt idx="379">
                  <c:v>8.658610226878895</c:v>
                </c:pt>
                <c:pt idx="380">
                  <c:v>8.517016747964992</c:v>
                </c:pt>
                <c:pt idx="381">
                  <c:v>8.374747219235457</c:v>
                </c:pt>
                <c:pt idx="382">
                  <c:v>8.231913687880118</c:v>
                </c:pt>
                <c:pt idx="383">
                  <c:v>8.088626908980266</c:v>
                </c:pt>
                <c:pt idx="384">
                  <c:v>7.94499621071674</c:v>
                </c:pt>
                <c:pt idx="385">
                  <c:v>7.801129364425424</c:v>
                </c:pt>
                <c:pt idx="386">
                  <c:v>7.65713245969174</c:v>
                </c:pt>
                <c:pt idx="387">
                  <c:v>7.513109784659806</c:v>
                </c:pt>
                <c:pt idx="388">
                  <c:v>7.36916371171595</c:v>
                </c:pt>
                <c:pt idx="389">
                  <c:v>7.225394588689935</c:v>
                </c:pt>
                <c:pt idx="390">
                  <c:v>7.081900635701059</c:v>
                </c:pt>
                <c:pt idx="391">
                  <c:v>6.938777847759764</c:v>
                </c:pt>
                <c:pt idx="392">
                  <c:v>6.796119903219107</c:v>
                </c:pt>
                <c:pt idx="393">
                  <c:v>6.654018078154098</c:v>
                </c:pt>
                <c:pt idx="394">
                  <c:v>6.512561166730627</c:v>
                </c:pt>
                <c:pt idx="395">
                  <c:v>6.371835407609711</c:v>
                </c:pt>
                <c:pt idx="396">
                  <c:v>6.231924416416855</c:v>
                </c:pt>
                <c:pt idx="397">
                  <c:v>6.092909124290736</c:v>
                </c:pt>
                <c:pt idx="398">
                  <c:v>5.954867722510066</c:v>
                </c:pt>
                <c:pt idx="399">
                  <c:v>5.817875613182501</c:v>
                </c:pt>
                <c:pt idx="400">
                  <c:v>5.68200536596483</c:v>
                </c:pt>
                <c:pt idx="401">
                  <c:v>5.547326680769486</c:v>
                </c:pt>
                <c:pt idx="402">
                  <c:v>5.413906356398657</c:v>
                </c:pt>
                <c:pt idx="403">
                  <c:v>5.281808265033944</c:v>
                </c:pt>
                <c:pt idx="404">
                  <c:v>5.151093332496868</c:v>
                </c:pt>
                <c:pt idx="405">
                  <c:v>5.021819524183134</c:v>
                </c:pt>
                <c:pt idx="406">
                  <c:v>4.894041836562094</c:v>
                </c:pt>
                <c:pt idx="407">
                  <c:v>4.767812294121597</c:v>
                </c:pt>
                <c:pt idx="408">
                  <c:v>4.643179951628125</c:v>
                </c:pt>
                <c:pt idx="409">
                  <c:v>4.520190901562174</c:v>
                </c:pt>
                <c:pt idx="410">
                  <c:v>4.398888286579704</c:v>
                </c:pt>
                <c:pt idx="411">
                  <c:v>4.279312316841975</c:v>
                </c:pt>
                <c:pt idx="412">
                  <c:v>4.161500292048191</c:v>
                </c:pt>
                <c:pt idx="413">
                  <c:v>4.045486627998215</c:v>
                </c:pt>
                <c:pt idx="414">
                  <c:v>3.931302887506133</c:v>
                </c:pt>
                <c:pt idx="415">
                  <c:v>3.818977815479567</c:v>
                </c:pt>
                <c:pt idx="416">
                  <c:v>3.708537377974575</c:v>
                </c:pt>
                <c:pt idx="417">
                  <c:v>3.600004805031456</c:v>
                </c:pt>
                <c:pt idx="418">
                  <c:v>3.493400637093013</c:v>
                </c:pt>
                <c:pt idx="419">
                  <c:v>3.388742774803708</c:v>
                </c:pt>
                <c:pt idx="420">
                  <c:v>3.286046531985695</c:v>
                </c:pt>
                <c:pt idx="421">
                  <c:v>3.185324691585854</c:v>
                </c:pt>
                <c:pt idx="422">
                  <c:v>3.08658756438683</c:v>
                </c:pt>
                <c:pt idx="423">
                  <c:v>2.989843050274465</c:v>
                </c:pt>
                <c:pt idx="424">
                  <c:v>2.895096701854057</c:v>
                </c:pt>
                <c:pt idx="425">
                  <c:v>2.802351790208544</c:v>
                </c:pt>
                <c:pt idx="426">
                  <c:v>2.711609372592795</c:v>
                </c:pt>
                <c:pt idx="427">
                  <c:v>2.622868361860017</c:v>
                </c:pt>
                <c:pt idx="428">
                  <c:v>2.536125597418468</c:v>
                </c:pt>
                <c:pt idx="429">
                  <c:v>2.451375917519399</c:v>
                </c:pt>
                <c:pt idx="430">
                  <c:v>2.368612232680399</c:v>
                </c:pt>
                <c:pt idx="431">
                  <c:v>2.287825600051909</c:v>
                </c:pt>
                <c:pt idx="432">
                  <c:v>2.209005298538795</c:v>
                </c:pt>
                <c:pt idx="433">
                  <c:v>2.132138904493313</c:v>
                </c:pt>
                <c:pt idx="434">
                  <c:v>2.0572123678006</c:v>
                </c:pt>
                <c:pt idx="435">
                  <c:v>1.984210088183048</c:v>
                </c:pt>
                <c:pt idx="436">
                  <c:v>1.913114991555334</c:v>
                </c:pt>
                <c:pt idx="437">
                  <c:v>1.843908606267684</c:v>
                </c:pt>
                <c:pt idx="438">
                  <c:v>1.776571139080907</c:v>
                </c:pt>
                <c:pt idx="439">
                  <c:v>1.711081550723037</c:v>
                </c:pt>
                <c:pt idx="440">
                  <c:v>1.647417630883786</c:v>
                </c:pt>
                <c:pt idx="441">
                  <c:v>1.585556072509654</c:v>
                </c:pt>
                <c:pt idx="442">
                  <c:v>1.525472545269284</c:v>
                </c:pt>
                <c:pt idx="443">
                  <c:v>1.467141768065517</c:v>
                </c:pt>
                <c:pt idx="444">
                  <c:v>1.410537580477525</c:v>
                </c:pt>
                <c:pt idx="445">
                  <c:v>1.355633013023474</c:v>
                </c:pt>
                <c:pt idx="446">
                  <c:v>1.302400356141177</c:v>
                </c:pt>
                <c:pt idx="447">
                  <c:v>1.250811227791312</c:v>
                </c:pt>
                <c:pt idx="448">
                  <c:v>1.200836639594848</c:v>
                </c:pt>
                <c:pt idx="449">
                  <c:v>1.152447061423335</c:v>
                </c:pt>
                <c:pt idx="450">
                  <c:v>1.105612484367753</c:v>
                </c:pt>
              </c:numCache>
            </c:numRef>
          </c:val>
        </c:ser>
        <c:ser>
          <c:idx val="4"/>
          <c:order val="4"/>
          <c:tx>
            <c:v>line</c:v>
          </c:tx>
          <c:spPr>
            <a:solidFill>
              <a:srgbClr val="000000"/>
            </a:solidFill>
            <a:ln w="38100">
              <a:solidFill>
                <a:srgbClr val="1A1918"/>
              </a:solidFill>
              <a:prstDash val="solid"/>
            </a:ln>
          </c:spPr>
          <c:val>
            <c:numRef>
              <c:f>computations!$L$3:$L$453</c:f>
              <c:numCache>
                <c:formatCode>General</c:formatCode>
                <c:ptCount val="4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18.95996766714583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</c:numCache>
            </c:numRef>
          </c:val>
        </c:ser>
        <c:ser>
          <c:idx val="5"/>
          <c:order val="5"/>
          <c:tx>
            <c:v>line 0</c:v>
          </c:tx>
          <c:spPr>
            <a:noFill/>
            <a:ln w="38100">
              <a:solidFill>
                <a:srgbClr val="00A3DB"/>
              </a:solidFill>
              <a:prstDash val="solid"/>
            </a:ln>
          </c:spPr>
          <c:val>
            <c:numRef>
              <c:f>computations!$M$3:$M$453</c:f>
              <c:numCache>
                <c:formatCode>General</c:formatCode>
                <c:ptCount val="4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18.95996766714583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</c:numCache>
            </c:numRef>
          </c:val>
        </c:ser>
        <c:ser>
          <c:idx val="6"/>
          <c:order val="6"/>
          <c:tx>
            <c:v>line 1</c:v>
          </c:tx>
          <c:spPr>
            <a:solidFill>
              <a:srgbClr val="877F7B"/>
            </a:solidFill>
            <a:ln w="38100">
              <a:solidFill>
                <a:srgbClr val="877F7B"/>
              </a:solidFill>
              <a:prstDash val="solid"/>
            </a:ln>
          </c:spPr>
          <c:val>
            <c:numRef>
              <c:f>computations!$N$3:$N$453</c:f>
              <c:numCache>
                <c:formatCode>General</c:formatCode>
                <c:ptCount val="4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18.95996766714583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5381360"/>
        <c:axId val="-1970254752"/>
      </c:areaChart>
      <c:catAx>
        <c:axId val="-2035381360"/>
        <c:scaling>
          <c:orientation val="minMax"/>
        </c:scaling>
        <c:delete val="0"/>
        <c:axPos val="b"/>
        <c:numFmt formatCode="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70254752"/>
        <c:crosses val="autoZero"/>
        <c:auto val="1"/>
        <c:lblAlgn val="ctr"/>
        <c:lblOffset val="100"/>
        <c:tickLblSkip val="50"/>
        <c:tickMarkSkip val="50"/>
        <c:noMultiLvlLbl val="0"/>
      </c:catAx>
      <c:valAx>
        <c:axId val="-1970254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-20353813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81400180460961"/>
          <c:y val="0.0481926765799985"/>
          <c:w val="0.90590761232199"/>
          <c:h val="0.799195219951642"/>
        </c:manualLayout>
      </c:layout>
      <c:areaChart>
        <c:grouping val="standard"/>
        <c:varyColors val="0"/>
        <c:ser>
          <c:idx val="1"/>
          <c:order val="0"/>
          <c:tx>
            <c:v>alt 1</c:v>
          </c:tx>
          <c:spPr>
            <a:solidFill>
              <a:srgbClr val="877F7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computations!$Q$3:$Q$453</c:f>
              <c:numCache>
                <c:formatCode>General</c:formatCode>
                <c:ptCount val="451"/>
                <c:pt idx="0">
                  <c:v>0.1225</c:v>
                </c:pt>
                <c:pt idx="1">
                  <c:v>0.1234</c:v>
                </c:pt>
                <c:pt idx="2">
                  <c:v>0.1243</c:v>
                </c:pt>
                <c:pt idx="3">
                  <c:v>0.1252</c:v>
                </c:pt>
                <c:pt idx="4">
                  <c:v>0.1261</c:v>
                </c:pt>
                <c:pt idx="5">
                  <c:v>0.127</c:v>
                </c:pt>
                <c:pt idx="6">
                  <c:v>0.1279</c:v>
                </c:pt>
                <c:pt idx="7">
                  <c:v>0.1288</c:v>
                </c:pt>
                <c:pt idx="8">
                  <c:v>0.1297</c:v>
                </c:pt>
                <c:pt idx="9">
                  <c:v>0.1306</c:v>
                </c:pt>
                <c:pt idx="10">
                  <c:v>0.1315</c:v>
                </c:pt>
                <c:pt idx="11">
                  <c:v>0.1324</c:v>
                </c:pt>
                <c:pt idx="12">
                  <c:v>0.1333</c:v>
                </c:pt>
                <c:pt idx="13">
                  <c:v>0.1342</c:v>
                </c:pt>
                <c:pt idx="14">
                  <c:v>0.1351</c:v>
                </c:pt>
                <c:pt idx="15">
                  <c:v>0.136</c:v>
                </c:pt>
                <c:pt idx="16">
                  <c:v>0.1369</c:v>
                </c:pt>
                <c:pt idx="17">
                  <c:v>0.1378</c:v>
                </c:pt>
                <c:pt idx="18">
                  <c:v>0.1387</c:v>
                </c:pt>
                <c:pt idx="19">
                  <c:v>0.1396</c:v>
                </c:pt>
                <c:pt idx="20">
                  <c:v>0.1405</c:v>
                </c:pt>
                <c:pt idx="21">
                  <c:v>0.1414</c:v>
                </c:pt>
                <c:pt idx="22">
                  <c:v>0.1423</c:v>
                </c:pt>
                <c:pt idx="23">
                  <c:v>0.1432</c:v>
                </c:pt>
                <c:pt idx="24">
                  <c:v>0.1441</c:v>
                </c:pt>
                <c:pt idx="25">
                  <c:v>0.145</c:v>
                </c:pt>
                <c:pt idx="26">
                  <c:v>0.1459</c:v>
                </c:pt>
                <c:pt idx="27">
                  <c:v>0.1468</c:v>
                </c:pt>
                <c:pt idx="28">
                  <c:v>0.1477</c:v>
                </c:pt>
                <c:pt idx="29">
                  <c:v>0.1486</c:v>
                </c:pt>
                <c:pt idx="30">
                  <c:v>0.1495</c:v>
                </c:pt>
                <c:pt idx="31">
                  <c:v>0.1504</c:v>
                </c:pt>
                <c:pt idx="32">
                  <c:v>0.1513</c:v>
                </c:pt>
                <c:pt idx="33">
                  <c:v>0.1522</c:v>
                </c:pt>
                <c:pt idx="34">
                  <c:v>0.1531</c:v>
                </c:pt>
                <c:pt idx="35">
                  <c:v>0.154</c:v>
                </c:pt>
                <c:pt idx="36">
                  <c:v>0.1549</c:v>
                </c:pt>
                <c:pt idx="37">
                  <c:v>0.1558</c:v>
                </c:pt>
                <c:pt idx="38">
                  <c:v>0.1567</c:v>
                </c:pt>
                <c:pt idx="39">
                  <c:v>0.1576</c:v>
                </c:pt>
                <c:pt idx="40">
                  <c:v>0.1585</c:v>
                </c:pt>
                <c:pt idx="41">
                  <c:v>0.1594</c:v>
                </c:pt>
                <c:pt idx="42">
                  <c:v>0.1603</c:v>
                </c:pt>
                <c:pt idx="43">
                  <c:v>0.1612</c:v>
                </c:pt>
                <c:pt idx="44">
                  <c:v>0.162100000000001</c:v>
                </c:pt>
                <c:pt idx="45">
                  <c:v>0.163000000000001</c:v>
                </c:pt>
                <c:pt idx="46">
                  <c:v>0.163900000000001</c:v>
                </c:pt>
                <c:pt idx="47">
                  <c:v>0.164800000000001</c:v>
                </c:pt>
                <c:pt idx="48">
                  <c:v>0.165700000000001</c:v>
                </c:pt>
                <c:pt idx="49">
                  <c:v>0.166600000000001</c:v>
                </c:pt>
                <c:pt idx="50">
                  <c:v>0.167500000000001</c:v>
                </c:pt>
                <c:pt idx="51">
                  <c:v>0.168400000000001</c:v>
                </c:pt>
                <c:pt idx="52">
                  <c:v>0.169300000000001</c:v>
                </c:pt>
                <c:pt idx="53">
                  <c:v>0.170200000000001</c:v>
                </c:pt>
                <c:pt idx="54">
                  <c:v>0.171100000000001</c:v>
                </c:pt>
                <c:pt idx="55">
                  <c:v>0.172000000000001</c:v>
                </c:pt>
                <c:pt idx="56">
                  <c:v>0.172900000000001</c:v>
                </c:pt>
                <c:pt idx="57">
                  <c:v>0.173800000000001</c:v>
                </c:pt>
                <c:pt idx="58">
                  <c:v>0.174700000000001</c:v>
                </c:pt>
                <c:pt idx="59">
                  <c:v>0.175600000000001</c:v>
                </c:pt>
                <c:pt idx="60">
                  <c:v>0.176500000000001</c:v>
                </c:pt>
                <c:pt idx="61">
                  <c:v>0.177400000000001</c:v>
                </c:pt>
                <c:pt idx="62">
                  <c:v>0.178300000000001</c:v>
                </c:pt>
                <c:pt idx="63">
                  <c:v>0.179200000000001</c:v>
                </c:pt>
                <c:pt idx="64">
                  <c:v>0.180100000000001</c:v>
                </c:pt>
                <c:pt idx="65">
                  <c:v>0.181000000000001</c:v>
                </c:pt>
                <c:pt idx="66">
                  <c:v>0.181900000000001</c:v>
                </c:pt>
                <c:pt idx="67">
                  <c:v>0.182800000000001</c:v>
                </c:pt>
                <c:pt idx="68">
                  <c:v>0.183700000000001</c:v>
                </c:pt>
                <c:pt idx="69">
                  <c:v>0.184600000000001</c:v>
                </c:pt>
                <c:pt idx="70">
                  <c:v>0.185500000000001</c:v>
                </c:pt>
                <c:pt idx="71">
                  <c:v>0.186400000000001</c:v>
                </c:pt>
                <c:pt idx="72">
                  <c:v>0.187300000000001</c:v>
                </c:pt>
                <c:pt idx="73">
                  <c:v>0.188200000000001</c:v>
                </c:pt>
                <c:pt idx="74">
                  <c:v>0.189100000000001</c:v>
                </c:pt>
                <c:pt idx="75">
                  <c:v>0.190000000000001</c:v>
                </c:pt>
                <c:pt idx="76">
                  <c:v>0.190900000000001</c:v>
                </c:pt>
                <c:pt idx="77">
                  <c:v>0.191800000000001</c:v>
                </c:pt>
                <c:pt idx="78">
                  <c:v>0.192700000000001</c:v>
                </c:pt>
                <c:pt idx="79">
                  <c:v>0.193600000000001</c:v>
                </c:pt>
                <c:pt idx="80">
                  <c:v>0.194500000000001</c:v>
                </c:pt>
                <c:pt idx="81">
                  <c:v>0.195400000000001</c:v>
                </c:pt>
                <c:pt idx="82">
                  <c:v>0.196300000000001</c:v>
                </c:pt>
                <c:pt idx="83">
                  <c:v>0.197200000000001</c:v>
                </c:pt>
                <c:pt idx="84">
                  <c:v>0.198100000000001</c:v>
                </c:pt>
                <c:pt idx="85">
                  <c:v>0.199000000000001</c:v>
                </c:pt>
                <c:pt idx="86">
                  <c:v>0.199900000000001</c:v>
                </c:pt>
                <c:pt idx="87">
                  <c:v>0.200800000000001</c:v>
                </c:pt>
                <c:pt idx="88">
                  <c:v>0.201700000000001</c:v>
                </c:pt>
                <c:pt idx="89">
                  <c:v>0.202600000000001</c:v>
                </c:pt>
                <c:pt idx="90">
                  <c:v>0.203500000000001</c:v>
                </c:pt>
                <c:pt idx="91">
                  <c:v>0.204400000000001</c:v>
                </c:pt>
                <c:pt idx="92">
                  <c:v>0.205300000000001</c:v>
                </c:pt>
                <c:pt idx="93">
                  <c:v>0.206200000000001</c:v>
                </c:pt>
                <c:pt idx="94">
                  <c:v>0.207100000000001</c:v>
                </c:pt>
                <c:pt idx="95">
                  <c:v>0.208000000000001</c:v>
                </c:pt>
                <c:pt idx="96">
                  <c:v>0.208900000000001</c:v>
                </c:pt>
                <c:pt idx="97">
                  <c:v>0.209800000000001</c:v>
                </c:pt>
                <c:pt idx="98">
                  <c:v>0.210700000000001</c:v>
                </c:pt>
                <c:pt idx="99">
                  <c:v>0.211600000000001</c:v>
                </c:pt>
                <c:pt idx="100">
                  <c:v>0.212500000000001</c:v>
                </c:pt>
                <c:pt idx="101">
                  <c:v>0.213400000000001</c:v>
                </c:pt>
                <c:pt idx="102">
                  <c:v>0.214300000000001</c:v>
                </c:pt>
                <c:pt idx="103">
                  <c:v>0.215200000000001</c:v>
                </c:pt>
                <c:pt idx="104">
                  <c:v>0.216100000000001</c:v>
                </c:pt>
                <c:pt idx="105">
                  <c:v>0.217000000000001</c:v>
                </c:pt>
                <c:pt idx="106">
                  <c:v>0.217900000000001</c:v>
                </c:pt>
                <c:pt idx="107">
                  <c:v>0.218800000000001</c:v>
                </c:pt>
                <c:pt idx="108">
                  <c:v>0.219700000000001</c:v>
                </c:pt>
                <c:pt idx="109">
                  <c:v>0.220600000000001</c:v>
                </c:pt>
                <c:pt idx="110">
                  <c:v>0.221500000000001</c:v>
                </c:pt>
                <c:pt idx="111">
                  <c:v>0.222400000000001</c:v>
                </c:pt>
                <c:pt idx="112">
                  <c:v>0.223300000000001</c:v>
                </c:pt>
                <c:pt idx="113">
                  <c:v>0.224200000000001</c:v>
                </c:pt>
                <c:pt idx="114">
                  <c:v>0.225100000000001</c:v>
                </c:pt>
                <c:pt idx="115">
                  <c:v>0.226000000000001</c:v>
                </c:pt>
                <c:pt idx="116">
                  <c:v>0.226900000000001</c:v>
                </c:pt>
                <c:pt idx="117">
                  <c:v>0.227800000000001</c:v>
                </c:pt>
                <c:pt idx="118">
                  <c:v>0.228700000000001</c:v>
                </c:pt>
                <c:pt idx="119">
                  <c:v>0.229600000000001</c:v>
                </c:pt>
                <c:pt idx="120">
                  <c:v>0.230500000000001</c:v>
                </c:pt>
                <c:pt idx="121">
                  <c:v>0.231400000000001</c:v>
                </c:pt>
                <c:pt idx="122">
                  <c:v>0.232300000000001</c:v>
                </c:pt>
                <c:pt idx="123">
                  <c:v>0.233200000000001</c:v>
                </c:pt>
                <c:pt idx="124">
                  <c:v>0.234100000000001</c:v>
                </c:pt>
                <c:pt idx="125">
                  <c:v>0.235000000000001</c:v>
                </c:pt>
                <c:pt idx="126">
                  <c:v>0.235900000000001</c:v>
                </c:pt>
                <c:pt idx="127">
                  <c:v>0.236800000000001</c:v>
                </c:pt>
                <c:pt idx="128">
                  <c:v>0.237700000000002</c:v>
                </c:pt>
                <c:pt idx="129">
                  <c:v>0.238600000000002</c:v>
                </c:pt>
                <c:pt idx="130">
                  <c:v>0.239500000000002</c:v>
                </c:pt>
                <c:pt idx="131">
                  <c:v>0.240400000000002</c:v>
                </c:pt>
                <c:pt idx="132">
                  <c:v>0.241300000000002</c:v>
                </c:pt>
                <c:pt idx="133">
                  <c:v>0.242200000000002</c:v>
                </c:pt>
                <c:pt idx="134">
                  <c:v>0.243100000000002</c:v>
                </c:pt>
                <c:pt idx="135">
                  <c:v>0.244000000000002</c:v>
                </c:pt>
                <c:pt idx="136">
                  <c:v>0.244900000000002</c:v>
                </c:pt>
                <c:pt idx="137">
                  <c:v>0.245800000000002</c:v>
                </c:pt>
                <c:pt idx="138">
                  <c:v>0.246700000000002</c:v>
                </c:pt>
                <c:pt idx="139">
                  <c:v>0.247600000000002</c:v>
                </c:pt>
                <c:pt idx="140">
                  <c:v>0.248500000000002</c:v>
                </c:pt>
                <c:pt idx="141">
                  <c:v>0.249400000000002</c:v>
                </c:pt>
                <c:pt idx="142">
                  <c:v>0.250300000000002</c:v>
                </c:pt>
                <c:pt idx="143">
                  <c:v>0.251200000000002</c:v>
                </c:pt>
                <c:pt idx="144">
                  <c:v>0.252100000000002</c:v>
                </c:pt>
                <c:pt idx="145">
                  <c:v>0.253000000000002</c:v>
                </c:pt>
                <c:pt idx="146">
                  <c:v>0.253900000000002</c:v>
                </c:pt>
                <c:pt idx="147">
                  <c:v>0.254800000000002</c:v>
                </c:pt>
                <c:pt idx="148">
                  <c:v>0.255700000000002</c:v>
                </c:pt>
                <c:pt idx="149">
                  <c:v>0.256600000000002</c:v>
                </c:pt>
                <c:pt idx="150">
                  <c:v>0.257500000000002</c:v>
                </c:pt>
                <c:pt idx="151">
                  <c:v>0.258400000000002</c:v>
                </c:pt>
                <c:pt idx="152">
                  <c:v>0.259300000000002</c:v>
                </c:pt>
                <c:pt idx="153">
                  <c:v>0.260200000000002</c:v>
                </c:pt>
                <c:pt idx="154">
                  <c:v>0.261100000000002</c:v>
                </c:pt>
                <c:pt idx="155">
                  <c:v>0.262000000000002</c:v>
                </c:pt>
                <c:pt idx="156">
                  <c:v>0.262900000000002</c:v>
                </c:pt>
                <c:pt idx="157">
                  <c:v>0.263800000000002</c:v>
                </c:pt>
                <c:pt idx="158">
                  <c:v>0.264700000000002</c:v>
                </c:pt>
                <c:pt idx="159">
                  <c:v>0.265600000000002</c:v>
                </c:pt>
                <c:pt idx="160">
                  <c:v>0.266500000000002</c:v>
                </c:pt>
                <c:pt idx="161">
                  <c:v>0.267400000000002</c:v>
                </c:pt>
                <c:pt idx="162">
                  <c:v>0.268300000000002</c:v>
                </c:pt>
                <c:pt idx="163">
                  <c:v>0.269200000000002</c:v>
                </c:pt>
                <c:pt idx="164">
                  <c:v>0.270100000000002</c:v>
                </c:pt>
                <c:pt idx="165">
                  <c:v>0.271000000000002</c:v>
                </c:pt>
                <c:pt idx="166">
                  <c:v>0.271900000000002</c:v>
                </c:pt>
                <c:pt idx="167">
                  <c:v>0.272800000000002</c:v>
                </c:pt>
                <c:pt idx="168">
                  <c:v>0.273700000000002</c:v>
                </c:pt>
                <c:pt idx="169">
                  <c:v>0.274600000000002</c:v>
                </c:pt>
                <c:pt idx="170">
                  <c:v>0.275500000000002</c:v>
                </c:pt>
                <c:pt idx="171">
                  <c:v>0.276400000000002</c:v>
                </c:pt>
                <c:pt idx="172">
                  <c:v>0.277300000000002</c:v>
                </c:pt>
                <c:pt idx="173">
                  <c:v>0.278200000000002</c:v>
                </c:pt>
                <c:pt idx="174">
                  <c:v>0.279100000000002</c:v>
                </c:pt>
                <c:pt idx="175">
                  <c:v>0.280000000000002</c:v>
                </c:pt>
                <c:pt idx="176">
                  <c:v>0.280900000000002</c:v>
                </c:pt>
                <c:pt idx="177">
                  <c:v>0.281800000000002</c:v>
                </c:pt>
                <c:pt idx="178">
                  <c:v>0.282700000000002</c:v>
                </c:pt>
                <c:pt idx="179">
                  <c:v>0.283600000000002</c:v>
                </c:pt>
                <c:pt idx="180">
                  <c:v>0.284500000000002</c:v>
                </c:pt>
                <c:pt idx="181">
                  <c:v>0.285400000000002</c:v>
                </c:pt>
                <c:pt idx="182">
                  <c:v>0.286300000000002</c:v>
                </c:pt>
                <c:pt idx="183">
                  <c:v>0.287200000000002</c:v>
                </c:pt>
                <c:pt idx="184">
                  <c:v>0.288100000000002</c:v>
                </c:pt>
                <c:pt idx="185">
                  <c:v>0.289000000000002</c:v>
                </c:pt>
                <c:pt idx="186">
                  <c:v>0.289900000000002</c:v>
                </c:pt>
                <c:pt idx="187">
                  <c:v>0.290800000000002</c:v>
                </c:pt>
                <c:pt idx="188">
                  <c:v>0.291700000000002</c:v>
                </c:pt>
                <c:pt idx="189">
                  <c:v>0.292600000000002</c:v>
                </c:pt>
                <c:pt idx="190">
                  <c:v>0.293500000000002</c:v>
                </c:pt>
                <c:pt idx="191">
                  <c:v>0.294400000000002</c:v>
                </c:pt>
                <c:pt idx="192">
                  <c:v>0.295300000000002</c:v>
                </c:pt>
                <c:pt idx="193">
                  <c:v>0.296200000000002</c:v>
                </c:pt>
                <c:pt idx="194">
                  <c:v>0.297100000000002</c:v>
                </c:pt>
                <c:pt idx="195">
                  <c:v>0.298000000000002</c:v>
                </c:pt>
                <c:pt idx="196">
                  <c:v>0.298900000000002</c:v>
                </c:pt>
                <c:pt idx="197">
                  <c:v>0.299800000000002</c:v>
                </c:pt>
                <c:pt idx="198">
                  <c:v>0.300700000000002</c:v>
                </c:pt>
                <c:pt idx="199">
                  <c:v>0.301600000000002</c:v>
                </c:pt>
                <c:pt idx="200">
                  <c:v>0.302500000000002</c:v>
                </c:pt>
                <c:pt idx="201">
                  <c:v>0.303400000000002</c:v>
                </c:pt>
                <c:pt idx="202">
                  <c:v>0.304300000000002</c:v>
                </c:pt>
                <c:pt idx="203">
                  <c:v>0.305200000000002</c:v>
                </c:pt>
                <c:pt idx="204">
                  <c:v>0.306100000000002</c:v>
                </c:pt>
                <c:pt idx="205">
                  <c:v>0.307000000000002</c:v>
                </c:pt>
                <c:pt idx="206">
                  <c:v>0.307900000000002</c:v>
                </c:pt>
                <c:pt idx="207">
                  <c:v>0.308800000000002</c:v>
                </c:pt>
                <c:pt idx="208">
                  <c:v>0.309700000000002</c:v>
                </c:pt>
                <c:pt idx="209">
                  <c:v>0.310600000000002</c:v>
                </c:pt>
                <c:pt idx="210">
                  <c:v>0.311500000000002</c:v>
                </c:pt>
                <c:pt idx="211">
                  <c:v>0.312400000000002</c:v>
                </c:pt>
                <c:pt idx="212">
                  <c:v>0.313300000000002</c:v>
                </c:pt>
                <c:pt idx="213">
                  <c:v>0.314200000000002</c:v>
                </c:pt>
                <c:pt idx="214">
                  <c:v>0.315100000000002</c:v>
                </c:pt>
                <c:pt idx="215">
                  <c:v>0.316000000000003</c:v>
                </c:pt>
                <c:pt idx="216">
                  <c:v>0.316900000000003</c:v>
                </c:pt>
                <c:pt idx="217">
                  <c:v>0.317800000000003</c:v>
                </c:pt>
                <c:pt idx="218">
                  <c:v>0.318700000000003</c:v>
                </c:pt>
                <c:pt idx="219">
                  <c:v>0.319600000000003</c:v>
                </c:pt>
                <c:pt idx="220">
                  <c:v>0.320500000000003</c:v>
                </c:pt>
                <c:pt idx="221">
                  <c:v>0.321400000000003</c:v>
                </c:pt>
                <c:pt idx="222">
                  <c:v>0.322300000000003</c:v>
                </c:pt>
                <c:pt idx="223">
                  <c:v>0.323200000000003</c:v>
                </c:pt>
                <c:pt idx="224">
                  <c:v>0.324100000000003</c:v>
                </c:pt>
                <c:pt idx="225">
                  <c:v>0.325000000000003</c:v>
                </c:pt>
                <c:pt idx="226">
                  <c:v>0.325900000000003</c:v>
                </c:pt>
                <c:pt idx="227">
                  <c:v>0.326800000000003</c:v>
                </c:pt>
                <c:pt idx="228">
                  <c:v>0.327700000000003</c:v>
                </c:pt>
                <c:pt idx="229">
                  <c:v>0.328600000000003</c:v>
                </c:pt>
                <c:pt idx="230">
                  <c:v>0.329500000000003</c:v>
                </c:pt>
                <c:pt idx="231">
                  <c:v>0.330400000000003</c:v>
                </c:pt>
                <c:pt idx="232">
                  <c:v>0.331300000000003</c:v>
                </c:pt>
                <c:pt idx="233">
                  <c:v>0.332200000000003</c:v>
                </c:pt>
                <c:pt idx="234">
                  <c:v>0.333100000000003</c:v>
                </c:pt>
                <c:pt idx="235">
                  <c:v>0.334000000000003</c:v>
                </c:pt>
                <c:pt idx="236">
                  <c:v>0.334900000000003</c:v>
                </c:pt>
                <c:pt idx="237">
                  <c:v>0.335800000000003</c:v>
                </c:pt>
                <c:pt idx="238">
                  <c:v>0.336700000000003</c:v>
                </c:pt>
                <c:pt idx="239">
                  <c:v>0.337600000000003</c:v>
                </c:pt>
                <c:pt idx="240">
                  <c:v>0.338500000000003</c:v>
                </c:pt>
                <c:pt idx="241">
                  <c:v>0.339400000000003</c:v>
                </c:pt>
                <c:pt idx="242">
                  <c:v>0.340300000000003</c:v>
                </c:pt>
                <c:pt idx="243">
                  <c:v>0.341200000000003</c:v>
                </c:pt>
                <c:pt idx="244">
                  <c:v>0.342100000000003</c:v>
                </c:pt>
                <c:pt idx="245">
                  <c:v>0.343000000000003</c:v>
                </c:pt>
                <c:pt idx="246">
                  <c:v>0.343900000000003</c:v>
                </c:pt>
                <c:pt idx="247">
                  <c:v>0.344800000000003</c:v>
                </c:pt>
                <c:pt idx="248">
                  <c:v>0.345700000000003</c:v>
                </c:pt>
                <c:pt idx="249">
                  <c:v>0.346600000000003</c:v>
                </c:pt>
                <c:pt idx="250">
                  <c:v>0.347500000000003</c:v>
                </c:pt>
                <c:pt idx="251">
                  <c:v>0.348400000000003</c:v>
                </c:pt>
                <c:pt idx="252">
                  <c:v>0.349300000000003</c:v>
                </c:pt>
                <c:pt idx="253">
                  <c:v>0.350200000000003</c:v>
                </c:pt>
                <c:pt idx="254">
                  <c:v>0.351100000000003</c:v>
                </c:pt>
                <c:pt idx="255">
                  <c:v>0.352000000000003</c:v>
                </c:pt>
                <c:pt idx="256">
                  <c:v>0.352900000000003</c:v>
                </c:pt>
                <c:pt idx="257">
                  <c:v>0.353800000000003</c:v>
                </c:pt>
                <c:pt idx="258">
                  <c:v>0.354700000000003</c:v>
                </c:pt>
                <c:pt idx="259">
                  <c:v>0.355600000000003</c:v>
                </c:pt>
                <c:pt idx="260">
                  <c:v>0.356500000000003</c:v>
                </c:pt>
                <c:pt idx="261">
                  <c:v>0.357400000000003</c:v>
                </c:pt>
                <c:pt idx="262">
                  <c:v>0.358300000000003</c:v>
                </c:pt>
                <c:pt idx="263">
                  <c:v>0.359200000000003</c:v>
                </c:pt>
                <c:pt idx="264">
                  <c:v>0.360100000000003</c:v>
                </c:pt>
                <c:pt idx="265">
                  <c:v>0.361000000000003</c:v>
                </c:pt>
                <c:pt idx="266">
                  <c:v>0.361900000000003</c:v>
                </c:pt>
                <c:pt idx="267">
                  <c:v>0.362800000000003</c:v>
                </c:pt>
                <c:pt idx="268">
                  <c:v>0.363700000000003</c:v>
                </c:pt>
                <c:pt idx="269">
                  <c:v>0.364600000000003</c:v>
                </c:pt>
                <c:pt idx="270">
                  <c:v>0.365500000000003</c:v>
                </c:pt>
                <c:pt idx="271">
                  <c:v>0.366400000000003</c:v>
                </c:pt>
                <c:pt idx="272">
                  <c:v>0.367300000000003</c:v>
                </c:pt>
                <c:pt idx="273">
                  <c:v>0.368200000000003</c:v>
                </c:pt>
                <c:pt idx="274">
                  <c:v>0.369100000000003</c:v>
                </c:pt>
                <c:pt idx="275">
                  <c:v>0.370000000000003</c:v>
                </c:pt>
                <c:pt idx="276">
                  <c:v>0.370900000000003</c:v>
                </c:pt>
                <c:pt idx="277">
                  <c:v>0.371800000000003</c:v>
                </c:pt>
                <c:pt idx="278">
                  <c:v>0.372700000000003</c:v>
                </c:pt>
                <c:pt idx="279">
                  <c:v>0.373600000000003</c:v>
                </c:pt>
                <c:pt idx="280">
                  <c:v>0.374500000000003</c:v>
                </c:pt>
                <c:pt idx="281">
                  <c:v>0.375400000000003</c:v>
                </c:pt>
                <c:pt idx="282">
                  <c:v>0.376300000000003</c:v>
                </c:pt>
                <c:pt idx="283">
                  <c:v>0.377200000000003</c:v>
                </c:pt>
                <c:pt idx="284">
                  <c:v>0.378100000000003</c:v>
                </c:pt>
                <c:pt idx="285">
                  <c:v>0.379000000000003</c:v>
                </c:pt>
                <c:pt idx="286">
                  <c:v>0.379900000000003</c:v>
                </c:pt>
                <c:pt idx="287">
                  <c:v>0.380800000000003</c:v>
                </c:pt>
                <c:pt idx="288">
                  <c:v>0.381700000000003</c:v>
                </c:pt>
                <c:pt idx="289">
                  <c:v>0.382600000000003</c:v>
                </c:pt>
                <c:pt idx="290">
                  <c:v>0.383500000000003</c:v>
                </c:pt>
                <c:pt idx="291">
                  <c:v>0.384400000000003</c:v>
                </c:pt>
                <c:pt idx="292">
                  <c:v>0.385300000000003</c:v>
                </c:pt>
                <c:pt idx="293">
                  <c:v>0.386200000000003</c:v>
                </c:pt>
                <c:pt idx="294">
                  <c:v>0.387100000000003</c:v>
                </c:pt>
                <c:pt idx="295">
                  <c:v>0.388000000000003</c:v>
                </c:pt>
                <c:pt idx="296">
                  <c:v>0.388900000000003</c:v>
                </c:pt>
                <c:pt idx="297">
                  <c:v>0.389800000000003</c:v>
                </c:pt>
                <c:pt idx="298">
                  <c:v>0.390700000000003</c:v>
                </c:pt>
                <c:pt idx="299">
                  <c:v>0.391600000000003</c:v>
                </c:pt>
                <c:pt idx="300">
                  <c:v>0.392500000000003</c:v>
                </c:pt>
                <c:pt idx="301">
                  <c:v>0.393400000000004</c:v>
                </c:pt>
                <c:pt idx="302">
                  <c:v>0.394300000000004</c:v>
                </c:pt>
                <c:pt idx="303">
                  <c:v>0.395200000000004</c:v>
                </c:pt>
                <c:pt idx="304">
                  <c:v>0.396100000000004</c:v>
                </c:pt>
                <c:pt idx="305">
                  <c:v>0.397000000000004</c:v>
                </c:pt>
                <c:pt idx="306">
                  <c:v>0.397900000000004</c:v>
                </c:pt>
                <c:pt idx="307">
                  <c:v>0.398800000000004</c:v>
                </c:pt>
                <c:pt idx="308">
                  <c:v>0.399700000000004</c:v>
                </c:pt>
                <c:pt idx="309">
                  <c:v>0.400600000000004</c:v>
                </c:pt>
                <c:pt idx="310">
                  <c:v>0.401500000000004</c:v>
                </c:pt>
                <c:pt idx="311">
                  <c:v>0.402400000000004</c:v>
                </c:pt>
                <c:pt idx="312">
                  <c:v>0.403300000000004</c:v>
                </c:pt>
                <c:pt idx="313">
                  <c:v>0.404200000000004</c:v>
                </c:pt>
                <c:pt idx="314">
                  <c:v>0.405100000000004</c:v>
                </c:pt>
                <c:pt idx="315">
                  <c:v>0.406000000000004</c:v>
                </c:pt>
                <c:pt idx="316">
                  <c:v>0.406900000000004</c:v>
                </c:pt>
                <c:pt idx="317">
                  <c:v>0.407800000000004</c:v>
                </c:pt>
                <c:pt idx="318">
                  <c:v>0.408700000000004</c:v>
                </c:pt>
                <c:pt idx="319">
                  <c:v>0.409600000000004</c:v>
                </c:pt>
                <c:pt idx="320">
                  <c:v>0.410500000000004</c:v>
                </c:pt>
                <c:pt idx="321">
                  <c:v>0.411400000000004</c:v>
                </c:pt>
                <c:pt idx="322">
                  <c:v>0.412300000000004</c:v>
                </c:pt>
                <c:pt idx="323">
                  <c:v>0.413200000000004</c:v>
                </c:pt>
                <c:pt idx="324">
                  <c:v>0.414100000000004</c:v>
                </c:pt>
                <c:pt idx="325">
                  <c:v>0.415000000000004</c:v>
                </c:pt>
                <c:pt idx="326">
                  <c:v>0.415900000000004</c:v>
                </c:pt>
                <c:pt idx="327">
                  <c:v>0.416800000000004</c:v>
                </c:pt>
                <c:pt idx="328">
                  <c:v>0.417700000000004</c:v>
                </c:pt>
                <c:pt idx="329">
                  <c:v>0.418600000000004</c:v>
                </c:pt>
                <c:pt idx="330">
                  <c:v>0.419500000000004</c:v>
                </c:pt>
                <c:pt idx="331">
                  <c:v>0.420400000000004</c:v>
                </c:pt>
                <c:pt idx="332">
                  <c:v>0.421300000000004</c:v>
                </c:pt>
                <c:pt idx="333">
                  <c:v>0.422200000000004</c:v>
                </c:pt>
                <c:pt idx="334">
                  <c:v>0.423100000000004</c:v>
                </c:pt>
                <c:pt idx="335">
                  <c:v>0.424000000000004</c:v>
                </c:pt>
                <c:pt idx="336">
                  <c:v>0.424900000000004</c:v>
                </c:pt>
                <c:pt idx="337">
                  <c:v>0.425800000000004</c:v>
                </c:pt>
                <c:pt idx="338">
                  <c:v>0.426700000000004</c:v>
                </c:pt>
                <c:pt idx="339">
                  <c:v>0.427600000000004</c:v>
                </c:pt>
                <c:pt idx="340">
                  <c:v>0.428500000000004</c:v>
                </c:pt>
                <c:pt idx="341">
                  <c:v>0.429400000000004</c:v>
                </c:pt>
                <c:pt idx="342">
                  <c:v>0.430300000000004</c:v>
                </c:pt>
                <c:pt idx="343">
                  <c:v>0.431200000000004</c:v>
                </c:pt>
                <c:pt idx="344">
                  <c:v>0.432100000000004</c:v>
                </c:pt>
                <c:pt idx="345">
                  <c:v>0.433000000000004</c:v>
                </c:pt>
                <c:pt idx="346">
                  <c:v>0.433900000000004</c:v>
                </c:pt>
                <c:pt idx="347">
                  <c:v>0.434800000000004</c:v>
                </c:pt>
                <c:pt idx="348">
                  <c:v>0.435700000000004</c:v>
                </c:pt>
                <c:pt idx="349">
                  <c:v>0.436600000000004</c:v>
                </c:pt>
                <c:pt idx="350">
                  <c:v>0.437500000000004</c:v>
                </c:pt>
                <c:pt idx="351">
                  <c:v>0.438400000000004</c:v>
                </c:pt>
                <c:pt idx="352">
                  <c:v>0.439300000000004</c:v>
                </c:pt>
                <c:pt idx="353">
                  <c:v>0.440200000000004</c:v>
                </c:pt>
                <c:pt idx="354">
                  <c:v>0.441100000000004</c:v>
                </c:pt>
                <c:pt idx="355">
                  <c:v>0.442000000000004</c:v>
                </c:pt>
                <c:pt idx="356">
                  <c:v>0.442900000000004</c:v>
                </c:pt>
                <c:pt idx="357">
                  <c:v>0.443800000000004</c:v>
                </c:pt>
                <c:pt idx="358">
                  <c:v>0.444700000000004</c:v>
                </c:pt>
                <c:pt idx="359">
                  <c:v>0.445600000000004</c:v>
                </c:pt>
                <c:pt idx="360">
                  <c:v>0.446500000000004</c:v>
                </c:pt>
                <c:pt idx="361">
                  <c:v>0.447400000000004</c:v>
                </c:pt>
                <c:pt idx="362">
                  <c:v>0.448300000000004</c:v>
                </c:pt>
                <c:pt idx="363">
                  <c:v>0.449200000000004</c:v>
                </c:pt>
                <c:pt idx="364">
                  <c:v>0.450100000000004</c:v>
                </c:pt>
                <c:pt idx="365">
                  <c:v>0.451000000000004</c:v>
                </c:pt>
                <c:pt idx="366">
                  <c:v>0.451900000000004</c:v>
                </c:pt>
                <c:pt idx="367">
                  <c:v>0.452800000000004</c:v>
                </c:pt>
                <c:pt idx="368">
                  <c:v>0.453700000000004</c:v>
                </c:pt>
                <c:pt idx="369">
                  <c:v>0.454600000000004</c:v>
                </c:pt>
                <c:pt idx="370">
                  <c:v>0.455500000000004</c:v>
                </c:pt>
                <c:pt idx="371">
                  <c:v>0.456400000000004</c:v>
                </c:pt>
                <c:pt idx="372">
                  <c:v>0.457300000000004</c:v>
                </c:pt>
                <c:pt idx="373">
                  <c:v>0.458200000000004</c:v>
                </c:pt>
                <c:pt idx="374">
                  <c:v>0.459100000000004</c:v>
                </c:pt>
                <c:pt idx="375">
                  <c:v>0.460000000000004</c:v>
                </c:pt>
                <c:pt idx="376">
                  <c:v>0.460900000000004</c:v>
                </c:pt>
                <c:pt idx="377">
                  <c:v>0.461800000000004</c:v>
                </c:pt>
                <c:pt idx="378">
                  <c:v>0.462700000000004</c:v>
                </c:pt>
                <c:pt idx="379">
                  <c:v>0.463600000000004</c:v>
                </c:pt>
                <c:pt idx="380">
                  <c:v>0.464500000000004</c:v>
                </c:pt>
                <c:pt idx="381">
                  <c:v>0.465400000000004</c:v>
                </c:pt>
                <c:pt idx="382">
                  <c:v>0.466300000000005</c:v>
                </c:pt>
                <c:pt idx="383">
                  <c:v>0.467200000000005</c:v>
                </c:pt>
                <c:pt idx="384">
                  <c:v>0.468100000000005</c:v>
                </c:pt>
                <c:pt idx="385">
                  <c:v>0.469000000000005</c:v>
                </c:pt>
                <c:pt idx="386">
                  <c:v>0.469900000000005</c:v>
                </c:pt>
                <c:pt idx="387">
                  <c:v>0.470800000000005</c:v>
                </c:pt>
                <c:pt idx="388">
                  <c:v>0.471700000000005</c:v>
                </c:pt>
                <c:pt idx="389">
                  <c:v>0.472600000000005</c:v>
                </c:pt>
                <c:pt idx="390">
                  <c:v>0.473500000000005</c:v>
                </c:pt>
                <c:pt idx="391">
                  <c:v>0.474400000000005</c:v>
                </c:pt>
                <c:pt idx="392">
                  <c:v>0.475300000000005</c:v>
                </c:pt>
                <c:pt idx="393">
                  <c:v>0.476200000000005</c:v>
                </c:pt>
                <c:pt idx="394">
                  <c:v>0.477100000000005</c:v>
                </c:pt>
                <c:pt idx="395">
                  <c:v>0.478000000000005</c:v>
                </c:pt>
                <c:pt idx="396">
                  <c:v>0.478900000000005</c:v>
                </c:pt>
                <c:pt idx="397">
                  <c:v>0.479800000000005</c:v>
                </c:pt>
                <c:pt idx="398">
                  <c:v>0.480700000000005</c:v>
                </c:pt>
                <c:pt idx="399">
                  <c:v>0.481600000000005</c:v>
                </c:pt>
                <c:pt idx="400">
                  <c:v>0.482500000000005</c:v>
                </c:pt>
                <c:pt idx="401">
                  <c:v>0.483400000000005</c:v>
                </c:pt>
                <c:pt idx="402">
                  <c:v>0.484300000000005</c:v>
                </c:pt>
                <c:pt idx="403">
                  <c:v>0.485200000000005</c:v>
                </c:pt>
                <c:pt idx="404">
                  <c:v>0.486100000000005</c:v>
                </c:pt>
                <c:pt idx="405">
                  <c:v>0.487000000000005</c:v>
                </c:pt>
                <c:pt idx="406">
                  <c:v>0.487900000000005</c:v>
                </c:pt>
                <c:pt idx="407">
                  <c:v>0.488800000000005</c:v>
                </c:pt>
                <c:pt idx="408">
                  <c:v>0.489700000000005</c:v>
                </c:pt>
                <c:pt idx="409">
                  <c:v>0.490600000000005</c:v>
                </c:pt>
                <c:pt idx="410">
                  <c:v>0.491500000000005</c:v>
                </c:pt>
                <c:pt idx="411">
                  <c:v>0.492400000000005</c:v>
                </c:pt>
                <c:pt idx="412">
                  <c:v>0.493300000000005</c:v>
                </c:pt>
                <c:pt idx="413">
                  <c:v>0.494200000000005</c:v>
                </c:pt>
                <c:pt idx="414">
                  <c:v>0.495100000000005</c:v>
                </c:pt>
                <c:pt idx="415">
                  <c:v>0.496000000000005</c:v>
                </c:pt>
                <c:pt idx="416">
                  <c:v>0.496900000000005</c:v>
                </c:pt>
                <c:pt idx="417">
                  <c:v>0.497800000000005</c:v>
                </c:pt>
                <c:pt idx="418">
                  <c:v>0.498700000000005</c:v>
                </c:pt>
                <c:pt idx="419">
                  <c:v>0.499600000000005</c:v>
                </c:pt>
                <c:pt idx="420">
                  <c:v>0.500500000000005</c:v>
                </c:pt>
                <c:pt idx="421">
                  <c:v>0.501400000000005</c:v>
                </c:pt>
                <c:pt idx="422">
                  <c:v>0.502300000000005</c:v>
                </c:pt>
                <c:pt idx="423">
                  <c:v>0.503200000000005</c:v>
                </c:pt>
                <c:pt idx="424">
                  <c:v>0.504100000000005</c:v>
                </c:pt>
                <c:pt idx="425">
                  <c:v>0.505000000000005</c:v>
                </c:pt>
                <c:pt idx="426">
                  <c:v>0.505900000000005</c:v>
                </c:pt>
                <c:pt idx="427">
                  <c:v>0.506800000000005</c:v>
                </c:pt>
                <c:pt idx="428">
                  <c:v>0.507700000000005</c:v>
                </c:pt>
                <c:pt idx="429">
                  <c:v>0.508600000000005</c:v>
                </c:pt>
                <c:pt idx="430">
                  <c:v>0.509500000000005</c:v>
                </c:pt>
                <c:pt idx="431">
                  <c:v>0.510400000000005</c:v>
                </c:pt>
                <c:pt idx="432">
                  <c:v>0.511300000000005</c:v>
                </c:pt>
                <c:pt idx="433">
                  <c:v>0.512200000000005</c:v>
                </c:pt>
                <c:pt idx="434">
                  <c:v>0.513100000000005</c:v>
                </c:pt>
                <c:pt idx="435">
                  <c:v>0.514000000000005</c:v>
                </c:pt>
                <c:pt idx="436">
                  <c:v>0.514900000000005</c:v>
                </c:pt>
                <c:pt idx="437">
                  <c:v>0.515800000000005</c:v>
                </c:pt>
                <c:pt idx="438">
                  <c:v>0.516700000000005</c:v>
                </c:pt>
                <c:pt idx="439">
                  <c:v>0.517600000000005</c:v>
                </c:pt>
                <c:pt idx="440">
                  <c:v>0.518500000000005</c:v>
                </c:pt>
                <c:pt idx="441">
                  <c:v>0.519400000000005</c:v>
                </c:pt>
                <c:pt idx="442">
                  <c:v>0.520300000000005</c:v>
                </c:pt>
                <c:pt idx="443">
                  <c:v>0.521200000000005</c:v>
                </c:pt>
                <c:pt idx="444">
                  <c:v>0.522100000000005</c:v>
                </c:pt>
                <c:pt idx="445">
                  <c:v>0.523000000000005</c:v>
                </c:pt>
                <c:pt idx="446">
                  <c:v>0.523900000000005</c:v>
                </c:pt>
                <c:pt idx="447">
                  <c:v>0.524800000000005</c:v>
                </c:pt>
                <c:pt idx="448">
                  <c:v>0.525700000000005</c:v>
                </c:pt>
                <c:pt idx="449">
                  <c:v>0.526600000000005</c:v>
                </c:pt>
                <c:pt idx="450">
                  <c:v>0.527500000000005</c:v>
                </c:pt>
              </c:numCache>
            </c:numRef>
          </c:cat>
          <c:val>
            <c:numRef>
              <c:f>computations!$T$3:$T$453</c:f>
              <c:numCache>
                <c:formatCode>General</c:formatCode>
                <c:ptCount val="4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3.02855785941935</c:v>
                </c:pt>
                <c:pt idx="210">
                  <c:v>2.919628996551</c:v>
                </c:pt>
                <c:pt idx="211">
                  <c:v>2.81309852064921</c:v>
                </c:pt>
                <c:pt idx="212">
                  <c:v>2.708991843563415</c:v>
                </c:pt>
                <c:pt idx="213">
                  <c:v>2.607329590683692</c:v>
                </c:pt>
                <c:pt idx="214">
                  <c:v>2.508127734342207</c:v>
                </c:pt>
                <c:pt idx="215">
                  <c:v>2.411397734565826</c:v>
                </c:pt>
                <c:pt idx="216">
                  <c:v>2.317146686456876</c:v>
                </c:pt>
                <c:pt idx="217">
                  <c:v>2.225377473481891</c:v>
                </c:pt>
                <c:pt idx="218">
                  <c:v>2.136088925953782</c:v>
                </c:pt>
                <c:pt idx="219">
                  <c:v>2.049275984001412</c:v>
                </c:pt>
                <c:pt idx="220">
                  <c:v>1.964929864331735</c:v>
                </c:pt>
                <c:pt idx="221">
                  <c:v>1.88303823010324</c:v>
                </c:pt>
                <c:pt idx="222">
                  <c:v>1.803585363245504</c:v>
                </c:pt>
                <c:pt idx="223">
                  <c:v>1.726552338577751</c:v>
                </c:pt>
                <c:pt idx="224">
                  <c:v>1.651917199099496</c:v>
                </c:pt>
                <c:pt idx="225">
                  <c:v>1.579655131848254</c:v>
                </c:pt>
                <c:pt idx="226">
                  <c:v>1.509738643742924</c:v>
                </c:pt>
                <c:pt idx="227">
                  <c:v>1.442137736856452</c:v>
                </c:pt>
                <c:pt idx="228">
                  <c:v>1.376820082587685</c:v>
                </c:pt>
                <c:pt idx="229">
                  <c:v>1.313751194229703</c:v>
                </c:pt>
                <c:pt idx="230">
                  <c:v>1.252894597460238</c:v>
                </c:pt>
                <c:pt idx="231">
                  <c:v>1.19421199830878</c:v>
                </c:pt>
                <c:pt idx="232">
                  <c:v>1.137663448184579</c:v>
                </c:pt>
                <c:pt idx="233">
                  <c:v>1.083207505579774</c:v>
                </c:pt>
                <c:pt idx="234">
                  <c:v>1.030801394092061</c:v>
                </c:pt>
                <c:pt idx="235">
                  <c:v>0.980401156441636</c:v>
                </c:pt>
                <c:pt idx="236">
                  <c:v>0.931961804187453</c:v>
                </c:pt>
                <c:pt idx="237">
                  <c:v>0.885437462877785</c:v>
                </c:pt>
                <c:pt idx="238">
                  <c:v>0.840781512399876</c:v>
                </c:pt>
                <c:pt idx="239">
                  <c:v>0.797946722322646</c:v>
                </c:pt>
                <c:pt idx="240">
                  <c:v>0.756885382055134</c:v>
                </c:pt>
                <c:pt idx="241">
                  <c:v>0.7175494256713</c:v>
                </c:pt>
                <c:pt idx="242">
                  <c:v>0.679890551279055</c:v>
                </c:pt>
                <c:pt idx="243">
                  <c:v>0.643860334837667</c:v>
                </c:pt>
                <c:pt idx="244">
                  <c:v>0.60941033835312</c:v>
                </c:pt>
                <c:pt idx="245">
                  <c:v>0.576492212405322</c:v>
                </c:pt>
                <c:pt idx="246">
                  <c:v>0.545057792984338</c:v>
                </c:pt>
                <c:pt idx="247">
                  <c:v>0.515059192634978</c:v>
                </c:pt>
                <c:pt idx="248">
                  <c:v>0.486448885929996</c:v>
                </c:pt>
                <c:pt idx="249">
                  <c:v>0.459179789311906</c:v>
                </c:pt>
                <c:pt idx="250">
                  <c:v>0.433205335361927</c:v>
                </c:pt>
                <c:pt idx="251">
                  <c:v>0.408479541571765</c:v>
                </c:pt>
                <c:pt idx="252">
                  <c:v>0.384957073709941</c:v>
                </c:pt>
                <c:pt idx="253">
                  <c:v>0.362593303889012</c:v>
                </c:pt>
                <c:pt idx="254">
                  <c:v>0.341344363453445</c:v>
                </c:pt>
                <c:pt idx="255">
                  <c:v>0.321167190820065</c:v>
                </c:pt>
                <c:pt idx="256">
                  <c:v>0.30201957441383</c:v>
                </c:pt>
                <c:pt idx="257">
                  <c:v>0.283860190851384</c:v>
                </c:pt>
                <c:pt idx="258">
                  <c:v>0.266648638533273</c:v>
                </c:pt>
                <c:pt idx="259">
                  <c:v>0.250345466812966</c:v>
                </c:pt>
                <c:pt idx="260">
                  <c:v>0.234912200916998</c:v>
                </c:pt>
                <c:pt idx="261">
                  <c:v>0.220311362795556</c:v>
                </c:pt>
                <c:pt idx="262">
                  <c:v>0.206506488086837</c:v>
                </c:pt>
                <c:pt idx="263">
                  <c:v>0.193462139381466</c:v>
                </c:pt>
                <c:pt idx="264">
                  <c:v>0.181143915975288</c:v>
                </c:pt>
                <c:pt idx="265">
                  <c:v>0.16951846029992</c:v>
                </c:pt>
                <c:pt idx="266">
                  <c:v>0.158553461220724</c:v>
                </c:pt>
                <c:pt idx="267">
                  <c:v>0.14821765439126</c:v>
                </c:pt>
                <c:pt idx="268">
                  <c:v>0.138480819851976</c:v>
                </c:pt>
                <c:pt idx="269">
                  <c:v>0.129313777058854</c:v>
                </c:pt>
                <c:pt idx="270">
                  <c:v>0.120688377525077</c:v>
                </c:pt>
                <c:pt idx="271">
                  <c:v>0.112577495255519</c:v>
                </c:pt>
                <c:pt idx="272">
                  <c:v>0.104955015150069</c:v>
                </c:pt>
                <c:pt idx="273">
                  <c:v>0.0977958195475099</c:v>
                </c:pt>
                <c:pt idx="274">
                  <c:v>0.0910757730769853</c:v>
                </c:pt>
                <c:pt idx="275">
                  <c:v>0.0847717059789888</c:v>
                </c:pt>
                <c:pt idx="276">
                  <c:v>0.0788613960523816</c:v>
                </c:pt>
                <c:pt idx="277">
                  <c:v>0.0733235493782621</c:v>
                </c:pt>
                <c:pt idx="278">
                  <c:v>0.0681377799655555</c:v>
                </c:pt>
                <c:pt idx="279">
                  <c:v>0.0632845884570697</c:v>
                </c:pt>
                <c:pt idx="280">
                  <c:v>0.0587453400284781</c:v>
                </c:pt>
                <c:pt idx="281">
                  <c:v>0.0545022416062988</c:v>
                </c:pt>
                <c:pt idx="282">
                  <c:v>0.0505383185244753</c:v>
                </c:pt>
                <c:pt idx="283">
                  <c:v>0.0468373907326595</c:v>
                </c:pt>
                <c:pt idx="284">
                  <c:v>0.043384048662793</c:v>
                </c:pt>
                <c:pt idx="285">
                  <c:v>0.0401636288541019</c:v>
                </c:pt>
                <c:pt idx="286">
                  <c:v>0.0371621894301951</c:v>
                </c:pt>
                <c:pt idx="287">
                  <c:v>0.0343664855156104</c:v>
                </c:pt>
                <c:pt idx="288">
                  <c:v>0.0317639446729154</c:v>
                </c:pt>
                <c:pt idx="289">
                  <c:v>0.0293426424353549</c:v>
                </c:pt>
                <c:pt idx="290">
                  <c:v>0.0270912780040681</c:v>
                </c:pt>
                <c:pt idx="291">
                  <c:v>0.0249991501730929</c:v>
                </c:pt>
                <c:pt idx="292">
                  <c:v>0.0230561335397466</c:v>
                </c:pt>
                <c:pt idx="293">
                  <c:v>0.021252655052531</c:v>
                </c:pt>
                <c:pt idx="294">
                  <c:v>0.0195796709434734</c:v>
                </c:pt>
                <c:pt idx="295">
                  <c:v>0.0180286440867873</c:v>
                </c:pt>
                <c:pt idx="296">
                  <c:v>0.0165915218209202</c:v>
                </c:pt>
                <c:pt idx="297">
                  <c:v>0.0152607142664758</c:v>
                </c:pt>
                <c:pt idx="298">
                  <c:v>0.0140290731681244</c:v>
                </c:pt>
                <c:pt idx="299">
                  <c:v>0.012889871284493</c:v>
                </c:pt>
                <c:pt idx="300">
                  <c:v>0.0118367823461138</c:v>
                </c:pt>
                <c:pt idx="301">
                  <c:v>0.0108638615978429</c:v>
                </c:pt>
                <c:pt idx="302">
                  <c:v>0.00996552693871073</c:v>
                </c:pt>
                <c:pt idx="303">
                  <c:v>0.00913654066895067</c:v>
                </c:pt>
                <c:pt idx="304">
                  <c:v>0.00837199185095321</c:v>
                </c:pt>
                <c:pt idx="305">
                  <c:v>0.0076672792881152</c:v>
                </c:pt>
                <c:pt idx="306">
                  <c:v>0.00701809512298909</c:v>
                </c:pt>
                <c:pt idx="307">
                  <c:v>0.00642040905377943</c:v>
                </c:pt>
                <c:pt idx="308">
                  <c:v>0.00587045316607724</c:v>
                </c:pt>
                <c:pt idx="309">
                  <c:v>0.00536470737476074</c:v>
                </c:pt>
                <c:pt idx="310">
                  <c:v>0.00489988546921626</c:v>
                </c:pt>
                <c:pt idx="311">
                  <c:v>0.00447292175343692</c:v>
                </c:pt>
                <c:pt idx="312">
                  <c:v>0.00408095827113298</c:v>
                </c:pt>
                <c:pt idx="313">
                  <c:v>0.00372133260472649</c:v>
                </c:pt>
                <c:pt idx="314">
                  <c:v>0.00339156623599763</c:v>
                </c:pt>
                <c:pt idx="315">
                  <c:v>0.00308935345519086</c:v>
                </c:pt>
                <c:pt idx="316">
                  <c:v>0.00281255080456876</c:v>
                </c:pt>
                <c:pt idx="317">
                  <c:v>0.00255916704171083</c:v>
                </c:pt>
                <c:pt idx="318">
                  <c:v>0.00232735360728618</c:v>
                </c:pt>
                <c:pt idx="319">
                  <c:v>0.00211539558157335</c:v>
                </c:pt>
                <c:pt idx="320">
                  <c:v>0.00192170311365193</c:v>
                </c:pt>
                <c:pt idx="321">
                  <c:v>0.00174480330693785</c:v>
                </c:pt>
                <c:pt idx="322">
                  <c:v>0.00158333254457323</c:v>
                </c:pt>
                <c:pt idx="323">
                  <c:v>0.00143602923810202</c:v>
                </c:pt>
                <c:pt idx="324">
                  <c:v>0.00130172698285936</c:v>
                </c:pt>
                <c:pt idx="325">
                  <c:v>0.00117934810356695</c:v>
                </c:pt>
                <c:pt idx="326">
                  <c:v>0.00106789757375388</c:v>
                </c:pt>
                <c:pt idx="327">
                  <c:v>0.000966457292804508</c:v>
                </c:pt>
                <c:pt idx="328">
                  <c:v>0.000874180704666803</c:v>
                </c:pt>
                <c:pt idx="329">
                  <c:v>0.000790287742530376</c:v>
                </c:pt>
                <c:pt idx="330">
                  <c:v>0.000714060084097523</c:v>
                </c:pt>
                <c:pt idx="331">
                  <c:v>0.000644836702418121</c:v>
                </c:pt>
                <c:pt idx="332">
                  <c:v>0.000582009697635247</c:v>
                </c:pt>
                <c:pt idx="333">
                  <c:v>0.00052502039538852</c:v>
                </c:pt>
                <c:pt idx="334">
                  <c:v>0.000473355698042304</c:v>
                </c:pt>
                <c:pt idx="335">
                  <c:v>0.000426544675341943</c:v>
                </c:pt>
                <c:pt idx="336">
                  <c:v>0.000384155381549899</c:v>
                </c:pt>
                <c:pt idx="337">
                  <c:v>0.000345791886571432</c:v>
                </c:pt>
                <c:pt idx="338">
                  <c:v>0.00031109150904348</c:v>
                </c:pt>
                <c:pt idx="339">
                  <c:v>0.000279722239827831</c:v>
                </c:pt>
                <c:pt idx="340">
                  <c:v>0.000251380344818035</c:v>
                </c:pt>
                <c:pt idx="341">
                  <c:v>0.000225788136436574</c:v>
                </c:pt>
                <c:pt idx="342">
                  <c:v>0.00020269190366252</c:v>
                </c:pt>
                <c:pt idx="343">
                  <c:v>0.00018185999088851</c:v>
                </c:pt>
                <c:pt idx="344">
                  <c:v>0.000163081016357688</c:v>
                </c:pt>
                <c:pt idx="345">
                  <c:v>0.000146162221375026</c:v>
                </c:pt>
                <c:pt idx="346">
                  <c:v>0.000130927941921799</c:v>
                </c:pt>
                <c:pt idx="347">
                  <c:v>0.000117218194726006</c:v>
                </c:pt>
                <c:pt idx="348">
                  <c:v>0.000104887370254231</c:v>
                </c:pt>
                <c:pt idx="349">
                  <c:v>9.38030254912412E-5</c:v>
                </c:pt>
                <c:pt idx="350">
                  <c:v>8.38447697616941E-5</c:v>
                </c:pt>
                <c:pt idx="351">
                  <c:v>7.49032372234549E-5</c:v>
                </c:pt>
                <c:pt idx="352">
                  <c:v>6.68791400236729E-5</c:v>
                </c:pt>
                <c:pt idx="353">
                  <c:v>5.96823964567707E-5</c:v>
                </c:pt>
                <c:pt idx="354">
                  <c:v>5.32313287976813E-5</c:v>
                </c:pt>
                <c:pt idx="355">
                  <c:v>4.74519258039774E-5</c:v>
                </c:pt>
                <c:pt idx="356">
                  <c:v>4.22771651869618E-5</c:v>
                </c:pt>
                <c:pt idx="357">
                  <c:v>3.76463916444451E-5</c:v>
                </c:pt>
                <c:pt idx="358">
                  <c:v>3.35047463269294E-5</c:v>
                </c:pt>
                <c:pt idx="359">
                  <c:v>2.98026438744794E-5</c:v>
                </c:pt>
                <c:pt idx="360">
                  <c:v>2.64952934139129E-5</c:v>
                </c:pt>
                <c:pt idx="361">
                  <c:v>2.35422601453807E-5</c:v>
                </c:pt>
                <c:pt idx="362">
                  <c:v>2.09070643742475E-5</c:v>
                </c:pt>
                <c:pt idx="363">
                  <c:v>1.85568150587756E-5</c:v>
                </c:pt>
                <c:pt idx="364">
                  <c:v>1.64618751468307E-5</c:v>
                </c:pt>
                <c:pt idx="365">
                  <c:v>1.459555616606E-5</c:v>
                </c:pt>
                <c:pt idx="366">
                  <c:v>1.29338397121507E-5</c:v>
                </c:pt>
                <c:pt idx="367">
                  <c:v>1.14551236492655E-5</c:v>
                </c:pt>
                <c:pt idx="368">
                  <c:v>1.01399909960182E-5</c:v>
                </c:pt>
                <c:pt idx="369">
                  <c:v>8.97099961979862E-6</c:v>
                </c:pt>
                <c:pt idx="370">
                  <c:v>7.93249100233511E-6</c:v>
                </c:pt>
                <c:pt idx="371">
                  <c:v>7.01041647050882E-6</c:v>
                </c:pt>
                <c:pt idx="372">
                  <c:v>6.19217940904083E-6</c:v>
                </c:pt>
                <c:pt idx="373">
                  <c:v>5.46649208617319E-6</c:v>
                </c:pt>
                <c:pt idx="374">
                  <c:v>4.82324583027818E-6</c:v>
                </c:pt>
                <c:pt idx="375">
                  <c:v>4.2533933948538E-6</c:v>
                </c:pt>
                <c:pt idx="376">
                  <c:v>3.74884244199665E-6</c:v>
                </c:pt>
                <c:pt idx="377">
                  <c:v>3.30235916056449E-6</c:v>
                </c:pt>
                <c:pt idx="378">
                  <c:v>2.9074811152245E-6</c:v>
                </c:pt>
                <c:pt idx="379">
                  <c:v>2.55843849678616E-6</c:v>
                </c:pt>
                <c:pt idx="380">
                  <c:v>2.25008301298546E-6</c:v>
                </c:pt>
                <c:pt idx="381">
                  <c:v>1.97782372255224E-6</c:v>
                </c:pt>
                <c:pt idx="382">
                  <c:v>1.73756917427369E-6</c:v>
                </c:pt>
                <c:pt idx="383">
                  <c:v>1.52567526716764E-6</c:v>
                </c:pt>
                <c:pt idx="384">
                  <c:v>1.33889829809145E-6</c:v>
                </c:pt>
                <c:pt idx="385">
                  <c:v>1.1743527094118E-6</c:v>
                </c:pt>
                <c:pt idx="386">
                  <c:v>1.02947309201181E-6</c:v>
                </c:pt>
                <c:pt idx="387">
                  <c:v>9.01980038163E-7</c:v>
                </c:pt>
                <c:pt idx="388">
                  <c:v>7.8984947487862E-7</c:v>
                </c:pt>
                <c:pt idx="389">
                  <c:v>6.91285141514284E-7</c:v>
                </c:pt>
                <c:pt idx="390">
                  <c:v>6.04693905802955E-7</c:v>
                </c:pt>
                <c:pt idx="391">
                  <c:v>5.28663640403005E-7</c:v>
                </c:pt>
                <c:pt idx="392">
                  <c:v>4.61943407586894E-7</c:v>
                </c:pt>
                <c:pt idx="393">
                  <c:v>4.0342572307969E-7</c:v>
                </c:pt>
                <c:pt idx="394">
                  <c:v>3.52130691435848E-7</c:v>
                </c:pt>
                <c:pt idx="395">
                  <c:v>3.0719182487304E-7</c:v>
                </c:pt>
                <c:pt idx="396">
                  <c:v>2.67843375307975E-7</c:v>
                </c:pt>
                <c:pt idx="397">
                  <c:v>2.33409025595089E-7</c:v>
                </c:pt>
                <c:pt idx="398">
                  <c:v>2.03291800780277E-7</c:v>
                </c:pt>
                <c:pt idx="399">
                  <c:v>1.76965073665291E-7</c:v>
                </c:pt>
                <c:pt idx="400">
                  <c:v>1.53964551242254E-7</c:v>
                </c:pt>
                <c:pt idx="401">
                  <c:v>1.33881139703182E-7</c:v>
                </c:pt>
                <c:pt idx="402">
                  <c:v>1.16354595849409E-7</c:v>
                </c:pt>
                <c:pt idx="403">
                  <c:v>1.01067881907443E-7</c:v>
                </c:pt>
                <c:pt idx="404">
                  <c:v>8.77421490807362E-8</c:v>
                </c:pt>
                <c:pt idx="405">
                  <c:v>7.61322827054717E-8</c:v>
                </c:pt>
                <c:pt idx="406">
                  <c:v>6.60229487007951E-8</c:v>
                </c:pt>
                <c:pt idx="407">
                  <c:v>5.7225087173159E-8</c:v>
                </c:pt>
                <c:pt idx="408">
                  <c:v>4.95728046084385E-8</c:v>
                </c:pt>
                <c:pt idx="409">
                  <c:v>4.29206211176452E-8</c:v>
                </c:pt>
                <c:pt idx="410">
                  <c:v>3.71410337414167E-8</c:v>
                </c:pt>
                <c:pt idx="411">
                  <c:v>3.21223609099545E-8</c:v>
                </c:pt>
                <c:pt idx="412">
                  <c:v>2.77668368400153E-8</c:v>
                </c:pt>
                <c:pt idx="413">
                  <c:v>2.3988927966662E-8</c:v>
                </c:pt>
                <c:pt idx="414">
                  <c:v>2.07138464893475E-8</c:v>
                </c:pt>
                <c:pt idx="415">
                  <c:v>1.78762387911104E-8</c:v>
                </c:pt>
                <c:pt idx="416">
                  <c:v>1.54190288950587E-8</c:v>
                </c:pt>
                <c:pt idx="417">
                  <c:v>1.32923992802054E-8</c:v>
                </c:pt>
                <c:pt idx="418">
                  <c:v>1.14528933130798E-8</c:v>
                </c:pt>
                <c:pt idx="419">
                  <c:v>9.86262528419148E-9</c:v>
                </c:pt>
                <c:pt idx="420">
                  <c:v>8.4885855892075E-9</c:v>
                </c:pt>
                <c:pt idx="421">
                  <c:v>7.30202998166792E-9</c:v>
                </c:pt>
                <c:pt idx="422">
                  <c:v>6.27794306355773E-9</c:v>
                </c:pt>
                <c:pt idx="423">
                  <c:v>5.39456728692782E-9</c:v>
                </c:pt>
                <c:pt idx="424">
                  <c:v>4.63298972746143E-9</c:v>
                </c:pt>
                <c:pt idx="425">
                  <c:v>3.97677977157922E-9</c:v>
                </c:pt>
                <c:pt idx="426">
                  <c:v>3.41167164338011E-9</c:v>
                </c:pt>
                <c:pt idx="427">
                  <c:v>2.92528639636517E-9</c:v>
                </c:pt>
                <c:pt idx="428">
                  <c:v>2.50688861646868E-9</c:v>
                </c:pt>
                <c:pt idx="429">
                  <c:v>2.14717363551464E-9</c:v>
                </c:pt>
                <c:pt idx="430">
                  <c:v>1.838081545128E-9</c:v>
                </c:pt>
                <c:pt idx="431">
                  <c:v>1.57263473692004E-9</c:v>
                </c:pt>
                <c:pt idx="432">
                  <c:v>1.34479608134669E-9</c:v>
                </c:pt>
                <c:pt idx="433">
                  <c:v>1.1493452003124E-9</c:v>
                </c:pt>
                <c:pt idx="434">
                  <c:v>9.81770592129492E-10</c:v>
                </c:pt>
                <c:pt idx="435">
                  <c:v>8.38175636117245E-10</c:v>
                </c:pt>
                <c:pt idx="436">
                  <c:v>7.15196741771248E-10</c:v>
                </c:pt>
                <c:pt idx="437">
                  <c:v>6.09932117482841E-10</c:v>
                </c:pt>
                <c:pt idx="438">
                  <c:v>5.19879819313949E-10</c:v>
                </c:pt>
                <c:pt idx="439">
                  <c:v>4.42883904080002E-10</c:v>
                </c:pt>
                <c:pt idx="440">
                  <c:v>3.77087655417097E-10</c:v>
                </c:pt>
                <c:pt idx="441">
                  <c:v>3.20892978798969E-10</c:v>
                </c:pt>
                <c:pt idx="442">
                  <c:v>2.72925173578605E-10</c:v>
                </c:pt>
                <c:pt idx="443">
                  <c:v>2.32002388798815E-10</c:v>
                </c:pt>
                <c:pt idx="444">
                  <c:v>1.97109156296316E-10</c:v>
                </c:pt>
                <c:pt idx="445">
                  <c:v>1.67373470893852E-10</c:v>
                </c:pt>
                <c:pt idx="446">
                  <c:v>1.4204695446072E-10</c:v>
                </c:pt>
                <c:pt idx="447">
                  <c:v>1.20487699412979E-10</c:v>
                </c:pt>
                <c:pt idx="448">
                  <c:v>1.0214543878729E-10</c:v>
                </c:pt>
                <c:pt idx="449">
                  <c:v>8.65487352140767E-11</c:v>
                </c:pt>
                <c:pt idx="450">
                  <c:v>7.32939206964058E-11</c:v>
                </c:pt>
              </c:numCache>
            </c:numRef>
          </c:val>
        </c:ser>
        <c:ser>
          <c:idx val="3"/>
          <c:order val="1"/>
          <c:tx>
            <c:v>alt 2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numRef>
              <c:f>computations!$Q$3:$Q$453</c:f>
              <c:numCache>
                <c:formatCode>General</c:formatCode>
                <c:ptCount val="451"/>
                <c:pt idx="0">
                  <c:v>0.1225</c:v>
                </c:pt>
                <c:pt idx="1">
                  <c:v>0.1234</c:v>
                </c:pt>
                <c:pt idx="2">
                  <c:v>0.1243</c:v>
                </c:pt>
                <c:pt idx="3">
                  <c:v>0.1252</c:v>
                </c:pt>
                <c:pt idx="4">
                  <c:v>0.1261</c:v>
                </c:pt>
                <c:pt idx="5">
                  <c:v>0.127</c:v>
                </c:pt>
                <c:pt idx="6">
                  <c:v>0.1279</c:v>
                </c:pt>
                <c:pt idx="7">
                  <c:v>0.1288</c:v>
                </c:pt>
                <c:pt idx="8">
                  <c:v>0.1297</c:v>
                </c:pt>
                <c:pt idx="9">
                  <c:v>0.1306</c:v>
                </c:pt>
                <c:pt idx="10">
                  <c:v>0.1315</c:v>
                </c:pt>
                <c:pt idx="11">
                  <c:v>0.1324</c:v>
                </c:pt>
                <c:pt idx="12">
                  <c:v>0.1333</c:v>
                </c:pt>
                <c:pt idx="13">
                  <c:v>0.1342</c:v>
                </c:pt>
                <c:pt idx="14">
                  <c:v>0.1351</c:v>
                </c:pt>
                <c:pt idx="15">
                  <c:v>0.136</c:v>
                </c:pt>
                <c:pt idx="16">
                  <c:v>0.1369</c:v>
                </c:pt>
                <c:pt idx="17">
                  <c:v>0.1378</c:v>
                </c:pt>
                <c:pt idx="18">
                  <c:v>0.1387</c:v>
                </c:pt>
                <c:pt idx="19">
                  <c:v>0.1396</c:v>
                </c:pt>
                <c:pt idx="20">
                  <c:v>0.1405</c:v>
                </c:pt>
                <c:pt idx="21">
                  <c:v>0.1414</c:v>
                </c:pt>
                <c:pt idx="22">
                  <c:v>0.1423</c:v>
                </c:pt>
                <c:pt idx="23">
                  <c:v>0.1432</c:v>
                </c:pt>
                <c:pt idx="24">
                  <c:v>0.1441</c:v>
                </c:pt>
                <c:pt idx="25">
                  <c:v>0.145</c:v>
                </c:pt>
                <c:pt idx="26">
                  <c:v>0.1459</c:v>
                </c:pt>
                <c:pt idx="27">
                  <c:v>0.1468</c:v>
                </c:pt>
                <c:pt idx="28">
                  <c:v>0.1477</c:v>
                </c:pt>
                <c:pt idx="29">
                  <c:v>0.1486</c:v>
                </c:pt>
                <c:pt idx="30">
                  <c:v>0.1495</c:v>
                </c:pt>
                <c:pt idx="31">
                  <c:v>0.1504</c:v>
                </c:pt>
                <c:pt idx="32">
                  <c:v>0.1513</c:v>
                </c:pt>
                <c:pt idx="33">
                  <c:v>0.1522</c:v>
                </c:pt>
                <c:pt idx="34">
                  <c:v>0.1531</c:v>
                </c:pt>
                <c:pt idx="35">
                  <c:v>0.154</c:v>
                </c:pt>
                <c:pt idx="36">
                  <c:v>0.1549</c:v>
                </c:pt>
                <c:pt idx="37">
                  <c:v>0.1558</c:v>
                </c:pt>
                <c:pt idx="38">
                  <c:v>0.1567</c:v>
                </c:pt>
                <c:pt idx="39">
                  <c:v>0.1576</c:v>
                </c:pt>
                <c:pt idx="40">
                  <c:v>0.1585</c:v>
                </c:pt>
                <c:pt idx="41">
                  <c:v>0.1594</c:v>
                </c:pt>
                <c:pt idx="42">
                  <c:v>0.1603</c:v>
                </c:pt>
                <c:pt idx="43">
                  <c:v>0.1612</c:v>
                </c:pt>
                <c:pt idx="44">
                  <c:v>0.162100000000001</c:v>
                </c:pt>
                <c:pt idx="45">
                  <c:v>0.163000000000001</c:v>
                </c:pt>
                <c:pt idx="46">
                  <c:v>0.163900000000001</c:v>
                </c:pt>
                <c:pt idx="47">
                  <c:v>0.164800000000001</c:v>
                </c:pt>
                <c:pt idx="48">
                  <c:v>0.165700000000001</c:v>
                </c:pt>
                <c:pt idx="49">
                  <c:v>0.166600000000001</c:v>
                </c:pt>
                <c:pt idx="50">
                  <c:v>0.167500000000001</c:v>
                </c:pt>
                <c:pt idx="51">
                  <c:v>0.168400000000001</c:v>
                </c:pt>
                <c:pt idx="52">
                  <c:v>0.169300000000001</c:v>
                </c:pt>
                <c:pt idx="53">
                  <c:v>0.170200000000001</c:v>
                </c:pt>
                <c:pt idx="54">
                  <c:v>0.171100000000001</c:v>
                </c:pt>
                <c:pt idx="55">
                  <c:v>0.172000000000001</c:v>
                </c:pt>
                <c:pt idx="56">
                  <c:v>0.172900000000001</c:v>
                </c:pt>
                <c:pt idx="57">
                  <c:v>0.173800000000001</c:v>
                </c:pt>
                <c:pt idx="58">
                  <c:v>0.174700000000001</c:v>
                </c:pt>
                <c:pt idx="59">
                  <c:v>0.175600000000001</c:v>
                </c:pt>
                <c:pt idx="60">
                  <c:v>0.176500000000001</c:v>
                </c:pt>
                <c:pt idx="61">
                  <c:v>0.177400000000001</c:v>
                </c:pt>
                <c:pt idx="62">
                  <c:v>0.178300000000001</c:v>
                </c:pt>
                <c:pt idx="63">
                  <c:v>0.179200000000001</c:v>
                </c:pt>
                <c:pt idx="64">
                  <c:v>0.180100000000001</c:v>
                </c:pt>
                <c:pt idx="65">
                  <c:v>0.181000000000001</c:v>
                </c:pt>
                <c:pt idx="66">
                  <c:v>0.181900000000001</c:v>
                </c:pt>
                <c:pt idx="67">
                  <c:v>0.182800000000001</c:v>
                </c:pt>
                <c:pt idx="68">
                  <c:v>0.183700000000001</c:v>
                </c:pt>
                <c:pt idx="69">
                  <c:v>0.184600000000001</c:v>
                </c:pt>
                <c:pt idx="70">
                  <c:v>0.185500000000001</c:v>
                </c:pt>
                <c:pt idx="71">
                  <c:v>0.186400000000001</c:v>
                </c:pt>
                <c:pt idx="72">
                  <c:v>0.187300000000001</c:v>
                </c:pt>
                <c:pt idx="73">
                  <c:v>0.188200000000001</c:v>
                </c:pt>
                <c:pt idx="74">
                  <c:v>0.189100000000001</c:v>
                </c:pt>
                <c:pt idx="75">
                  <c:v>0.190000000000001</c:v>
                </c:pt>
                <c:pt idx="76">
                  <c:v>0.190900000000001</c:v>
                </c:pt>
                <c:pt idx="77">
                  <c:v>0.191800000000001</c:v>
                </c:pt>
                <c:pt idx="78">
                  <c:v>0.192700000000001</c:v>
                </c:pt>
                <c:pt idx="79">
                  <c:v>0.193600000000001</c:v>
                </c:pt>
                <c:pt idx="80">
                  <c:v>0.194500000000001</c:v>
                </c:pt>
                <c:pt idx="81">
                  <c:v>0.195400000000001</c:v>
                </c:pt>
                <c:pt idx="82">
                  <c:v>0.196300000000001</c:v>
                </c:pt>
                <c:pt idx="83">
                  <c:v>0.197200000000001</c:v>
                </c:pt>
                <c:pt idx="84">
                  <c:v>0.198100000000001</c:v>
                </c:pt>
                <c:pt idx="85">
                  <c:v>0.199000000000001</c:v>
                </c:pt>
                <c:pt idx="86">
                  <c:v>0.199900000000001</c:v>
                </c:pt>
                <c:pt idx="87">
                  <c:v>0.200800000000001</c:v>
                </c:pt>
                <c:pt idx="88">
                  <c:v>0.201700000000001</c:v>
                </c:pt>
                <c:pt idx="89">
                  <c:v>0.202600000000001</c:v>
                </c:pt>
                <c:pt idx="90">
                  <c:v>0.203500000000001</c:v>
                </c:pt>
                <c:pt idx="91">
                  <c:v>0.204400000000001</c:v>
                </c:pt>
                <c:pt idx="92">
                  <c:v>0.205300000000001</c:v>
                </c:pt>
                <c:pt idx="93">
                  <c:v>0.206200000000001</c:v>
                </c:pt>
                <c:pt idx="94">
                  <c:v>0.207100000000001</c:v>
                </c:pt>
                <c:pt idx="95">
                  <c:v>0.208000000000001</c:v>
                </c:pt>
                <c:pt idx="96">
                  <c:v>0.208900000000001</c:v>
                </c:pt>
                <c:pt idx="97">
                  <c:v>0.209800000000001</c:v>
                </c:pt>
                <c:pt idx="98">
                  <c:v>0.210700000000001</c:v>
                </c:pt>
                <c:pt idx="99">
                  <c:v>0.211600000000001</c:v>
                </c:pt>
                <c:pt idx="100">
                  <c:v>0.212500000000001</c:v>
                </c:pt>
                <c:pt idx="101">
                  <c:v>0.213400000000001</c:v>
                </c:pt>
                <c:pt idx="102">
                  <c:v>0.214300000000001</c:v>
                </c:pt>
                <c:pt idx="103">
                  <c:v>0.215200000000001</c:v>
                </c:pt>
                <c:pt idx="104">
                  <c:v>0.216100000000001</c:v>
                </c:pt>
                <c:pt idx="105">
                  <c:v>0.217000000000001</c:v>
                </c:pt>
                <c:pt idx="106">
                  <c:v>0.217900000000001</c:v>
                </c:pt>
                <c:pt idx="107">
                  <c:v>0.218800000000001</c:v>
                </c:pt>
                <c:pt idx="108">
                  <c:v>0.219700000000001</c:v>
                </c:pt>
                <c:pt idx="109">
                  <c:v>0.220600000000001</c:v>
                </c:pt>
                <c:pt idx="110">
                  <c:v>0.221500000000001</c:v>
                </c:pt>
                <c:pt idx="111">
                  <c:v>0.222400000000001</c:v>
                </c:pt>
                <c:pt idx="112">
                  <c:v>0.223300000000001</c:v>
                </c:pt>
                <c:pt idx="113">
                  <c:v>0.224200000000001</c:v>
                </c:pt>
                <c:pt idx="114">
                  <c:v>0.225100000000001</c:v>
                </c:pt>
                <c:pt idx="115">
                  <c:v>0.226000000000001</c:v>
                </c:pt>
                <c:pt idx="116">
                  <c:v>0.226900000000001</c:v>
                </c:pt>
                <c:pt idx="117">
                  <c:v>0.227800000000001</c:v>
                </c:pt>
                <c:pt idx="118">
                  <c:v>0.228700000000001</c:v>
                </c:pt>
                <c:pt idx="119">
                  <c:v>0.229600000000001</c:v>
                </c:pt>
                <c:pt idx="120">
                  <c:v>0.230500000000001</c:v>
                </c:pt>
                <c:pt idx="121">
                  <c:v>0.231400000000001</c:v>
                </c:pt>
                <c:pt idx="122">
                  <c:v>0.232300000000001</c:v>
                </c:pt>
                <c:pt idx="123">
                  <c:v>0.233200000000001</c:v>
                </c:pt>
                <c:pt idx="124">
                  <c:v>0.234100000000001</c:v>
                </c:pt>
                <c:pt idx="125">
                  <c:v>0.235000000000001</c:v>
                </c:pt>
                <c:pt idx="126">
                  <c:v>0.235900000000001</c:v>
                </c:pt>
                <c:pt idx="127">
                  <c:v>0.236800000000001</c:v>
                </c:pt>
                <c:pt idx="128">
                  <c:v>0.237700000000002</c:v>
                </c:pt>
                <c:pt idx="129">
                  <c:v>0.238600000000002</c:v>
                </c:pt>
                <c:pt idx="130">
                  <c:v>0.239500000000002</c:v>
                </c:pt>
                <c:pt idx="131">
                  <c:v>0.240400000000002</c:v>
                </c:pt>
                <c:pt idx="132">
                  <c:v>0.241300000000002</c:v>
                </c:pt>
                <c:pt idx="133">
                  <c:v>0.242200000000002</c:v>
                </c:pt>
                <c:pt idx="134">
                  <c:v>0.243100000000002</c:v>
                </c:pt>
                <c:pt idx="135">
                  <c:v>0.244000000000002</c:v>
                </c:pt>
                <c:pt idx="136">
                  <c:v>0.244900000000002</c:v>
                </c:pt>
                <c:pt idx="137">
                  <c:v>0.245800000000002</c:v>
                </c:pt>
                <c:pt idx="138">
                  <c:v>0.246700000000002</c:v>
                </c:pt>
                <c:pt idx="139">
                  <c:v>0.247600000000002</c:v>
                </c:pt>
                <c:pt idx="140">
                  <c:v>0.248500000000002</c:v>
                </c:pt>
                <c:pt idx="141">
                  <c:v>0.249400000000002</c:v>
                </c:pt>
                <c:pt idx="142">
                  <c:v>0.250300000000002</c:v>
                </c:pt>
                <c:pt idx="143">
                  <c:v>0.251200000000002</c:v>
                </c:pt>
                <c:pt idx="144">
                  <c:v>0.252100000000002</c:v>
                </c:pt>
                <c:pt idx="145">
                  <c:v>0.253000000000002</c:v>
                </c:pt>
                <c:pt idx="146">
                  <c:v>0.253900000000002</c:v>
                </c:pt>
                <c:pt idx="147">
                  <c:v>0.254800000000002</c:v>
                </c:pt>
                <c:pt idx="148">
                  <c:v>0.255700000000002</c:v>
                </c:pt>
                <c:pt idx="149">
                  <c:v>0.256600000000002</c:v>
                </c:pt>
                <c:pt idx="150">
                  <c:v>0.257500000000002</c:v>
                </c:pt>
                <c:pt idx="151">
                  <c:v>0.258400000000002</c:v>
                </c:pt>
                <c:pt idx="152">
                  <c:v>0.259300000000002</c:v>
                </c:pt>
                <c:pt idx="153">
                  <c:v>0.260200000000002</c:v>
                </c:pt>
                <c:pt idx="154">
                  <c:v>0.261100000000002</c:v>
                </c:pt>
                <c:pt idx="155">
                  <c:v>0.262000000000002</c:v>
                </c:pt>
                <c:pt idx="156">
                  <c:v>0.262900000000002</c:v>
                </c:pt>
                <c:pt idx="157">
                  <c:v>0.263800000000002</c:v>
                </c:pt>
                <c:pt idx="158">
                  <c:v>0.264700000000002</c:v>
                </c:pt>
                <c:pt idx="159">
                  <c:v>0.265600000000002</c:v>
                </c:pt>
                <c:pt idx="160">
                  <c:v>0.266500000000002</c:v>
                </c:pt>
                <c:pt idx="161">
                  <c:v>0.267400000000002</c:v>
                </c:pt>
                <c:pt idx="162">
                  <c:v>0.268300000000002</c:v>
                </c:pt>
                <c:pt idx="163">
                  <c:v>0.269200000000002</c:v>
                </c:pt>
                <c:pt idx="164">
                  <c:v>0.270100000000002</c:v>
                </c:pt>
                <c:pt idx="165">
                  <c:v>0.271000000000002</c:v>
                </c:pt>
                <c:pt idx="166">
                  <c:v>0.271900000000002</c:v>
                </c:pt>
                <c:pt idx="167">
                  <c:v>0.272800000000002</c:v>
                </c:pt>
                <c:pt idx="168">
                  <c:v>0.273700000000002</c:v>
                </c:pt>
                <c:pt idx="169">
                  <c:v>0.274600000000002</c:v>
                </c:pt>
                <c:pt idx="170">
                  <c:v>0.275500000000002</c:v>
                </c:pt>
                <c:pt idx="171">
                  <c:v>0.276400000000002</c:v>
                </c:pt>
                <c:pt idx="172">
                  <c:v>0.277300000000002</c:v>
                </c:pt>
                <c:pt idx="173">
                  <c:v>0.278200000000002</c:v>
                </c:pt>
                <c:pt idx="174">
                  <c:v>0.279100000000002</c:v>
                </c:pt>
                <c:pt idx="175">
                  <c:v>0.280000000000002</c:v>
                </c:pt>
                <c:pt idx="176">
                  <c:v>0.280900000000002</c:v>
                </c:pt>
                <c:pt idx="177">
                  <c:v>0.281800000000002</c:v>
                </c:pt>
                <c:pt idx="178">
                  <c:v>0.282700000000002</c:v>
                </c:pt>
                <c:pt idx="179">
                  <c:v>0.283600000000002</c:v>
                </c:pt>
                <c:pt idx="180">
                  <c:v>0.284500000000002</c:v>
                </c:pt>
                <c:pt idx="181">
                  <c:v>0.285400000000002</c:v>
                </c:pt>
                <c:pt idx="182">
                  <c:v>0.286300000000002</c:v>
                </c:pt>
                <c:pt idx="183">
                  <c:v>0.287200000000002</c:v>
                </c:pt>
                <c:pt idx="184">
                  <c:v>0.288100000000002</c:v>
                </c:pt>
                <c:pt idx="185">
                  <c:v>0.289000000000002</c:v>
                </c:pt>
                <c:pt idx="186">
                  <c:v>0.289900000000002</c:v>
                </c:pt>
                <c:pt idx="187">
                  <c:v>0.290800000000002</c:v>
                </c:pt>
                <c:pt idx="188">
                  <c:v>0.291700000000002</c:v>
                </c:pt>
                <c:pt idx="189">
                  <c:v>0.292600000000002</c:v>
                </c:pt>
                <c:pt idx="190">
                  <c:v>0.293500000000002</c:v>
                </c:pt>
                <c:pt idx="191">
                  <c:v>0.294400000000002</c:v>
                </c:pt>
                <c:pt idx="192">
                  <c:v>0.295300000000002</c:v>
                </c:pt>
                <c:pt idx="193">
                  <c:v>0.296200000000002</c:v>
                </c:pt>
                <c:pt idx="194">
                  <c:v>0.297100000000002</c:v>
                </c:pt>
                <c:pt idx="195">
                  <c:v>0.298000000000002</c:v>
                </c:pt>
                <c:pt idx="196">
                  <c:v>0.298900000000002</c:v>
                </c:pt>
                <c:pt idx="197">
                  <c:v>0.299800000000002</c:v>
                </c:pt>
                <c:pt idx="198">
                  <c:v>0.300700000000002</c:v>
                </c:pt>
                <c:pt idx="199">
                  <c:v>0.301600000000002</c:v>
                </c:pt>
                <c:pt idx="200">
                  <c:v>0.302500000000002</c:v>
                </c:pt>
                <c:pt idx="201">
                  <c:v>0.303400000000002</c:v>
                </c:pt>
                <c:pt idx="202">
                  <c:v>0.304300000000002</c:v>
                </c:pt>
                <c:pt idx="203">
                  <c:v>0.305200000000002</c:v>
                </c:pt>
                <c:pt idx="204">
                  <c:v>0.306100000000002</c:v>
                </c:pt>
                <c:pt idx="205">
                  <c:v>0.307000000000002</c:v>
                </c:pt>
                <c:pt idx="206">
                  <c:v>0.307900000000002</c:v>
                </c:pt>
                <c:pt idx="207">
                  <c:v>0.308800000000002</c:v>
                </c:pt>
                <c:pt idx="208">
                  <c:v>0.309700000000002</c:v>
                </c:pt>
                <c:pt idx="209">
                  <c:v>0.310600000000002</c:v>
                </c:pt>
                <c:pt idx="210">
                  <c:v>0.311500000000002</c:v>
                </c:pt>
                <c:pt idx="211">
                  <c:v>0.312400000000002</c:v>
                </c:pt>
                <c:pt idx="212">
                  <c:v>0.313300000000002</c:v>
                </c:pt>
                <c:pt idx="213">
                  <c:v>0.314200000000002</c:v>
                </c:pt>
                <c:pt idx="214">
                  <c:v>0.315100000000002</c:v>
                </c:pt>
                <c:pt idx="215">
                  <c:v>0.316000000000003</c:v>
                </c:pt>
                <c:pt idx="216">
                  <c:v>0.316900000000003</c:v>
                </c:pt>
                <c:pt idx="217">
                  <c:v>0.317800000000003</c:v>
                </c:pt>
                <c:pt idx="218">
                  <c:v>0.318700000000003</c:v>
                </c:pt>
                <c:pt idx="219">
                  <c:v>0.319600000000003</c:v>
                </c:pt>
                <c:pt idx="220">
                  <c:v>0.320500000000003</c:v>
                </c:pt>
                <c:pt idx="221">
                  <c:v>0.321400000000003</c:v>
                </c:pt>
                <c:pt idx="222">
                  <c:v>0.322300000000003</c:v>
                </c:pt>
                <c:pt idx="223">
                  <c:v>0.323200000000003</c:v>
                </c:pt>
                <c:pt idx="224">
                  <c:v>0.324100000000003</c:v>
                </c:pt>
                <c:pt idx="225">
                  <c:v>0.325000000000003</c:v>
                </c:pt>
                <c:pt idx="226">
                  <c:v>0.325900000000003</c:v>
                </c:pt>
                <c:pt idx="227">
                  <c:v>0.326800000000003</c:v>
                </c:pt>
                <c:pt idx="228">
                  <c:v>0.327700000000003</c:v>
                </c:pt>
                <c:pt idx="229">
                  <c:v>0.328600000000003</c:v>
                </c:pt>
                <c:pt idx="230">
                  <c:v>0.329500000000003</c:v>
                </c:pt>
                <c:pt idx="231">
                  <c:v>0.330400000000003</c:v>
                </c:pt>
                <c:pt idx="232">
                  <c:v>0.331300000000003</c:v>
                </c:pt>
                <c:pt idx="233">
                  <c:v>0.332200000000003</c:v>
                </c:pt>
                <c:pt idx="234">
                  <c:v>0.333100000000003</c:v>
                </c:pt>
                <c:pt idx="235">
                  <c:v>0.334000000000003</c:v>
                </c:pt>
                <c:pt idx="236">
                  <c:v>0.334900000000003</c:v>
                </c:pt>
                <c:pt idx="237">
                  <c:v>0.335800000000003</c:v>
                </c:pt>
                <c:pt idx="238">
                  <c:v>0.336700000000003</c:v>
                </c:pt>
                <c:pt idx="239">
                  <c:v>0.337600000000003</c:v>
                </c:pt>
                <c:pt idx="240">
                  <c:v>0.338500000000003</c:v>
                </c:pt>
                <c:pt idx="241">
                  <c:v>0.339400000000003</c:v>
                </c:pt>
                <c:pt idx="242">
                  <c:v>0.340300000000003</c:v>
                </c:pt>
                <c:pt idx="243">
                  <c:v>0.341200000000003</c:v>
                </c:pt>
                <c:pt idx="244">
                  <c:v>0.342100000000003</c:v>
                </c:pt>
                <c:pt idx="245">
                  <c:v>0.343000000000003</c:v>
                </c:pt>
                <c:pt idx="246">
                  <c:v>0.343900000000003</c:v>
                </c:pt>
                <c:pt idx="247">
                  <c:v>0.344800000000003</c:v>
                </c:pt>
                <c:pt idx="248">
                  <c:v>0.345700000000003</c:v>
                </c:pt>
                <c:pt idx="249">
                  <c:v>0.346600000000003</c:v>
                </c:pt>
                <c:pt idx="250">
                  <c:v>0.347500000000003</c:v>
                </c:pt>
                <c:pt idx="251">
                  <c:v>0.348400000000003</c:v>
                </c:pt>
                <c:pt idx="252">
                  <c:v>0.349300000000003</c:v>
                </c:pt>
                <c:pt idx="253">
                  <c:v>0.350200000000003</c:v>
                </c:pt>
                <c:pt idx="254">
                  <c:v>0.351100000000003</c:v>
                </c:pt>
                <c:pt idx="255">
                  <c:v>0.352000000000003</c:v>
                </c:pt>
                <c:pt idx="256">
                  <c:v>0.352900000000003</c:v>
                </c:pt>
                <c:pt idx="257">
                  <c:v>0.353800000000003</c:v>
                </c:pt>
                <c:pt idx="258">
                  <c:v>0.354700000000003</c:v>
                </c:pt>
                <c:pt idx="259">
                  <c:v>0.355600000000003</c:v>
                </c:pt>
                <c:pt idx="260">
                  <c:v>0.356500000000003</c:v>
                </c:pt>
                <c:pt idx="261">
                  <c:v>0.357400000000003</c:v>
                </c:pt>
                <c:pt idx="262">
                  <c:v>0.358300000000003</c:v>
                </c:pt>
                <c:pt idx="263">
                  <c:v>0.359200000000003</c:v>
                </c:pt>
                <c:pt idx="264">
                  <c:v>0.360100000000003</c:v>
                </c:pt>
                <c:pt idx="265">
                  <c:v>0.361000000000003</c:v>
                </c:pt>
                <c:pt idx="266">
                  <c:v>0.361900000000003</c:v>
                </c:pt>
                <c:pt idx="267">
                  <c:v>0.362800000000003</c:v>
                </c:pt>
                <c:pt idx="268">
                  <c:v>0.363700000000003</c:v>
                </c:pt>
                <c:pt idx="269">
                  <c:v>0.364600000000003</c:v>
                </c:pt>
                <c:pt idx="270">
                  <c:v>0.365500000000003</c:v>
                </c:pt>
                <c:pt idx="271">
                  <c:v>0.366400000000003</c:v>
                </c:pt>
                <c:pt idx="272">
                  <c:v>0.367300000000003</c:v>
                </c:pt>
                <c:pt idx="273">
                  <c:v>0.368200000000003</c:v>
                </c:pt>
                <c:pt idx="274">
                  <c:v>0.369100000000003</c:v>
                </c:pt>
                <c:pt idx="275">
                  <c:v>0.370000000000003</c:v>
                </c:pt>
                <c:pt idx="276">
                  <c:v>0.370900000000003</c:v>
                </c:pt>
                <c:pt idx="277">
                  <c:v>0.371800000000003</c:v>
                </c:pt>
                <c:pt idx="278">
                  <c:v>0.372700000000003</c:v>
                </c:pt>
                <c:pt idx="279">
                  <c:v>0.373600000000003</c:v>
                </c:pt>
                <c:pt idx="280">
                  <c:v>0.374500000000003</c:v>
                </c:pt>
                <c:pt idx="281">
                  <c:v>0.375400000000003</c:v>
                </c:pt>
                <c:pt idx="282">
                  <c:v>0.376300000000003</c:v>
                </c:pt>
                <c:pt idx="283">
                  <c:v>0.377200000000003</c:v>
                </c:pt>
                <c:pt idx="284">
                  <c:v>0.378100000000003</c:v>
                </c:pt>
                <c:pt idx="285">
                  <c:v>0.379000000000003</c:v>
                </c:pt>
                <c:pt idx="286">
                  <c:v>0.379900000000003</c:v>
                </c:pt>
                <c:pt idx="287">
                  <c:v>0.380800000000003</c:v>
                </c:pt>
                <c:pt idx="288">
                  <c:v>0.381700000000003</c:v>
                </c:pt>
                <c:pt idx="289">
                  <c:v>0.382600000000003</c:v>
                </c:pt>
                <c:pt idx="290">
                  <c:v>0.383500000000003</c:v>
                </c:pt>
                <c:pt idx="291">
                  <c:v>0.384400000000003</c:v>
                </c:pt>
                <c:pt idx="292">
                  <c:v>0.385300000000003</c:v>
                </c:pt>
                <c:pt idx="293">
                  <c:v>0.386200000000003</c:v>
                </c:pt>
                <c:pt idx="294">
                  <c:v>0.387100000000003</c:v>
                </c:pt>
                <c:pt idx="295">
                  <c:v>0.388000000000003</c:v>
                </c:pt>
                <c:pt idx="296">
                  <c:v>0.388900000000003</c:v>
                </c:pt>
                <c:pt idx="297">
                  <c:v>0.389800000000003</c:v>
                </c:pt>
                <c:pt idx="298">
                  <c:v>0.390700000000003</c:v>
                </c:pt>
                <c:pt idx="299">
                  <c:v>0.391600000000003</c:v>
                </c:pt>
                <c:pt idx="300">
                  <c:v>0.392500000000003</c:v>
                </c:pt>
                <c:pt idx="301">
                  <c:v>0.393400000000004</c:v>
                </c:pt>
                <c:pt idx="302">
                  <c:v>0.394300000000004</c:v>
                </c:pt>
                <c:pt idx="303">
                  <c:v>0.395200000000004</c:v>
                </c:pt>
                <c:pt idx="304">
                  <c:v>0.396100000000004</c:v>
                </c:pt>
                <c:pt idx="305">
                  <c:v>0.397000000000004</c:v>
                </c:pt>
                <c:pt idx="306">
                  <c:v>0.397900000000004</c:v>
                </c:pt>
                <c:pt idx="307">
                  <c:v>0.398800000000004</c:v>
                </c:pt>
                <c:pt idx="308">
                  <c:v>0.399700000000004</c:v>
                </c:pt>
                <c:pt idx="309">
                  <c:v>0.400600000000004</c:v>
                </c:pt>
                <c:pt idx="310">
                  <c:v>0.401500000000004</c:v>
                </c:pt>
                <c:pt idx="311">
                  <c:v>0.402400000000004</c:v>
                </c:pt>
                <c:pt idx="312">
                  <c:v>0.403300000000004</c:v>
                </c:pt>
                <c:pt idx="313">
                  <c:v>0.404200000000004</c:v>
                </c:pt>
                <c:pt idx="314">
                  <c:v>0.405100000000004</c:v>
                </c:pt>
                <c:pt idx="315">
                  <c:v>0.406000000000004</c:v>
                </c:pt>
                <c:pt idx="316">
                  <c:v>0.406900000000004</c:v>
                </c:pt>
                <c:pt idx="317">
                  <c:v>0.407800000000004</c:v>
                </c:pt>
                <c:pt idx="318">
                  <c:v>0.408700000000004</c:v>
                </c:pt>
                <c:pt idx="319">
                  <c:v>0.409600000000004</c:v>
                </c:pt>
                <c:pt idx="320">
                  <c:v>0.410500000000004</c:v>
                </c:pt>
                <c:pt idx="321">
                  <c:v>0.411400000000004</c:v>
                </c:pt>
                <c:pt idx="322">
                  <c:v>0.412300000000004</c:v>
                </c:pt>
                <c:pt idx="323">
                  <c:v>0.413200000000004</c:v>
                </c:pt>
                <c:pt idx="324">
                  <c:v>0.414100000000004</c:v>
                </c:pt>
                <c:pt idx="325">
                  <c:v>0.415000000000004</c:v>
                </c:pt>
                <c:pt idx="326">
                  <c:v>0.415900000000004</c:v>
                </c:pt>
                <c:pt idx="327">
                  <c:v>0.416800000000004</c:v>
                </c:pt>
                <c:pt idx="328">
                  <c:v>0.417700000000004</c:v>
                </c:pt>
                <c:pt idx="329">
                  <c:v>0.418600000000004</c:v>
                </c:pt>
                <c:pt idx="330">
                  <c:v>0.419500000000004</c:v>
                </c:pt>
                <c:pt idx="331">
                  <c:v>0.420400000000004</c:v>
                </c:pt>
                <c:pt idx="332">
                  <c:v>0.421300000000004</c:v>
                </c:pt>
                <c:pt idx="333">
                  <c:v>0.422200000000004</c:v>
                </c:pt>
                <c:pt idx="334">
                  <c:v>0.423100000000004</c:v>
                </c:pt>
                <c:pt idx="335">
                  <c:v>0.424000000000004</c:v>
                </c:pt>
                <c:pt idx="336">
                  <c:v>0.424900000000004</c:v>
                </c:pt>
                <c:pt idx="337">
                  <c:v>0.425800000000004</c:v>
                </c:pt>
                <c:pt idx="338">
                  <c:v>0.426700000000004</c:v>
                </c:pt>
                <c:pt idx="339">
                  <c:v>0.427600000000004</c:v>
                </c:pt>
                <c:pt idx="340">
                  <c:v>0.428500000000004</c:v>
                </c:pt>
                <c:pt idx="341">
                  <c:v>0.429400000000004</c:v>
                </c:pt>
                <c:pt idx="342">
                  <c:v>0.430300000000004</c:v>
                </c:pt>
                <c:pt idx="343">
                  <c:v>0.431200000000004</c:v>
                </c:pt>
                <c:pt idx="344">
                  <c:v>0.432100000000004</c:v>
                </c:pt>
                <c:pt idx="345">
                  <c:v>0.433000000000004</c:v>
                </c:pt>
                <c:pt idx="346">
                  <c:v>0.433900000000004</c:v>
                </c:pt>
                <c:pt idx="347">
                  <c:v>0.434800000000004</c:v>
                </c:pt>
                <c:pt idx="348">
                  <c:v>0.435700000000004</c:v>
                </c:pt>
                <c:pt idx="349">
                  <c:v>0.436600000000004</c:v>
                </c:pt>
                <c:pt idx="350">
                  <c:v>0.437500000000004</c:v>
                </c:pt>
                <c:pt idx="351">
                  <c:v>0.438400000000004</c:v>
                </c:pt>
                <c:pt idx="352">
                  <c:v>0.439300000000004</c:v>
                </c:pt>
                <c:pt idx="353">
                  <c:v>0.440200000000004</c:v>
                </c:pt>
                <c:pt idx="354">
                  <c:v>0.441100000000004</c:v>
                </c:pt>
                <c:pt idx="355">
                  <c:v>0.442000000000004</c:v>
                </c:pt>
                <c:pt idx="356">
                  <c:v>0.442900000000004</c:v>
                </c:pt>
                <c:pt idx="357">
                  <c:v>0.443800000000004</c:v>
                </c:pt>
                <c:pt idx="358">
                  <c:v>0.444700000000004</c:v>
                </c:pt>
                <c:pt idx="359">
                  <c:v>0.445600000000004</c:v>
                </c:pt>
                <c:pt idx="360">
                  <c:v>0.446500000000004</c:v>
                </c:pt>
                <c:pt idx="361">
                  <c:v>0.447400000000004</c:v>
                </c:pt>
                <c:pt idx="362">
                  <c:v>0.448300000000004</c:v>
                </c:pt>
                <c:pt idx="363">
                  <c:v>0.449200000000004</c:v>
                </c:pt>
                <c:pt idx="364">
                  <c:v>0.450100000000004</c:v>
                </c:pt>
                <c:pt idx="365">
                  <c:v>0.451000000000004</c:v>
                </c:pt>
                <c:pt idx="366">
                  <c:v>0.451900000000004</c:v>
                </c:pt>
                <c:pt idx="367">
                  <c:v>0.452800000000004</c:v>
                </c:pt>
                <c:pt idx="368">
                  <c:v>0.453700000000004</c:v>
                </c:pt>
                <c:pt idx="369">
                  <c:v>0.454600000000004</c:v>
                </c:pt>
                <c:pt idx="370">
                  <c:v>0.455500000000004</c:v>
                </c:pt>
                <c:pt idx="371">
                  <c:v>0.456400000000004</c:v>
                </c:pt>
                <c:pt idx="372">
                  <c:v>0.457300000000004</c:v>
                </c:pt>
                <c:pt idx="373">
                  <c:v>0.458200000000004</c:v>
                </c:pt>
                <c:pt idx="374">
                  <c:v>0.459100000000004</c:v>
                </c:pt>
                <c:pt idx="375">
                  <c:v>0.460000000000004</c:v>
                </c:pt>
                <c:pt idx="376">
                  <c:v>0.460900000000004</c:v>
                </c:pt>
                <c:pt idx="377">
                  <c:v>0.461800000000004</c:v>
                </c:pt>
                <c:pt idx="378">
                  <c:v>0.462700000000004</c:v>
                </c:pt>
                <c:pt idx="379">
                  <c:v>0.463600000000004</c:v>
                </c:pt>
                <c:pt idx="380">
                  <c:v>0.464500000000004</c:v>
                </c:pt>
                <c:pt idx="381">
                  <c:v>0.465400000000004</c:v>
                </c:pt>
                <c:pt idx="382">
                  <c:v>0.466300000000005</c:v>
                </c:pt>
                <c:pt idx="383">
                  <c:v>0.467200000000005</c:v>
                </c:pt>
                <c:pt idx="384">
                  <c:v>0.468100000000005</c:v>
                </c:pt>
                <c:pt idx="385">
                  <c:v>0.469000000000005</c:v>
                </c:pt>
                <c:pt idx="386">
                  <c:v>0.469900000000005</c:v>
                </c:pt>
                <c:pt idx="387">
                  <c:v>0.470800000000005</c:v>
                </c:pt>
                <c:pt idx="388">
                  <c:v>0.471700000000005</c:v>
                </c:pt>
                <c:pt idx="389">
                  <c:v>0.472600000000005</c:v>
                </c:pt>
                <c:pt idx="390">
                  <c:v>0.473500000000005</c:v>
                </c:pt>
                <c:pt idx="391">
                  <c:v>0.474400000000005</c:v>
                </c:pt>
                <c:pt idx="392">
                  <c:v>0.475300000000005</c:v>
                </c:pt>
                <c:pt idx="393">
                  <c:v>0.476200000000005</c:v>
                </c:pt>
                <c:pt idx="394">
                  <c:v>0.477100000000005</c:v>
                </c:pt>
                <c:pt idx="395">
                  <c:v>0.478000000000005</c:v>
                </c:pt>
                <c:pt idx="396">
                  <c:v>0.478900000000005</c:v>
                </c:pt>
                <c:pt idx="397">
                  <c:v>0.479800000000005</c:v>
                </c:pt>
                <c:pt idx="398">
                  <c:v>0.480700000000005</c:v>
                </c:pt>
                <c:pt idx="399">
                  <c:v>0.481600000000005</c:v>
                </c:pt>
                <c:pt idx="400">
                  <c:v>0.482500000000005</c:v>
                </c:pt>
                <c:pt idx="401">
                  <c:v>0.483400000000005</c:v>
                </c:pt>
                <c:pt idx="402">
                  <c:v>0.484300000000005</c:v>
                </c:pt>
                <c:pt idx="403">
                  <c:v>0.485200000000005</c:v>
                </c:pt>
                <c:pt idx="404">
                  <c:v>0.486100000000005</c:v>
                </c:pt>
                <c:pt idx="405">
                  <c:v>0.487000000000005</c:v>
                </c:pt>
                <c:pt idx="406">
                  <c:v>0.487900000000005</c:v>
                </c:pt>
                <c:pt idx="407">
                  <c:v>0.488800000000005</c:v>
                </c:pt>
                <c:pt idx="408">
                  <c:v>0.489700000000005</c:v>
                </c:pt>
                <c:pt idx="409">
                  <c:v>0.490600000000005</c:v>
                </c:pt>
                <c:pt idx="410">
                  <c:v>0.491500000000005</c:v>
                </c:pt>
                <c:pt idx="411">
                  <c:v>0.492400000000005</c:v>
                </c:pt>
                <c:pt idx="412">
                  <c:v>0.493300000000005</c:v>
                </c:pt>
                <c:pt idx="413">
                  <c:v>0.494200000000005</c:v>
                </c:pt>
                <c:pt idx="414">
                  <c:v>0.495100000000005</c:v>
                </c:pt>
                <c:pt idx="415">
                  <c:v>0.496000000000005</c:v>
                </c:pt>
                <c:pt idx="416">
                  <c:v>0.496900000000005</c:v>
                </c:pt>
                <c:pt idx="417">
                  <c:v>0.497800000000005</c:v>
                </c:pt>
                <c:pt idx="418">
                  <c:v>0.498700000000005</c:v>
                </c:pt>
                <c:pt idx="419">
                  <c:v>0.499600000000005</c:v>
                </c:pt>
                <c:pt idx="420">
                  <c:v>0.500500000000005</c:v>
                </c:pt>
                <c:pt idx="421">
                  <c:v>0.501400000000005</c:v>
                </c:pt>
                <c:pt idx="422">
                  <c:v>0.502300000000005</c:v>
                </c:pt>
                <c:pt idx="423">
                  <c:v>0.503200000000005</c:v>
                </c:pt>
                <c:pt idx="424">
                  <c:v>0.504100000000005</c:v>
                </c:pt>
                <c:pt idx="425">
                  <c:v>0.505000000000005</c:v>
                </c:pt>
                <c:pt idx="426">
                  <c:v>0.505900000000005</c:v>
                </c:pt>
                <c:pt idx="427">
                  <c:v>0.506800000000005</c:v>
                </c:pt>
                <c:pt idx="428">
                  <c:v>0.507700000000005</c:v>
                </c:pt>
                <c:pt idx="429">
                  <c:v>0.508600000000005</c:v>
                </c:pt>
                <c:pt idx="430">
                  <c:v>0.509500000000005</c:v>
                </c:pt>
                <c:pt idx="431">
                  <c:v>0.510400000000005</c:v>
                </c:pt>
                <c:pt idx="432">
                  <c:v>0.511300000000005</c:v>
                </c:pt>
                <c:pt idx="433">
                  <c:v>0.512200000000005</c:v>
                </c:pt>
                <c:pt idx="434">
                  <c:v>0.513100000000005</c:v>
                </c:pt>
                <c:pt idx="435">
                  <c:v>0.514000000000005</c:v>
                </c:pt>
                <c:pt idx="436">
                  <c:v>0.514900000000005</c:v>
                </c:pt>
                <c:pt idx="437">
                  <c:v>0.515800000000005</c:v>
                </c:pt>
                <c:pt idx="438">
                  <c:v>0.516700000000005</c:v>
                </c:pt>
                <c:pt idx="439">
                  <c:v>0.517600000000005</c:v>
                </c:pt>
                <c:pt idx="440">
                  <c:v>0.518500000000005</c:v>
                </c:pt>
                <c:pt idx="441">
                  <c:v>0.519400000000005</c:v>
                </c:pt>
                <c:pt idx="442">
                  <c:v>0.520300000000005</c:v>
                </c:pt>
                <c:pt idx="443">
                  <c:v>0.521200000000005</c:v>
                </c:pt>
                <c:pt idx="444">
                  <c:v>0.522100000000005</c:v>
                </c:pt>
                <c:pt idx="445">
                  <c:v>0.523000000000005</c:v>
                </c:pt>
                <c:pt idx="446">
                  <c:v>0.523900000000005</c:v>
                </c:pt>
                <c:pt idx="447">
                  <c:v>0.524800000000005</c:v>
                </c:pt>
                <c:pt idx="448">
                  <c:v>0.525700000000005</c:v>
                </c:pt>
                <c:pt idx="449">
                  <c:v>0.526600000000005</c:v>
                </c:pt>
                <c:pt idx="450">
                  <c:v>0.527500000000005</c:v>
                </c:pt>
              </c:numCache>
            </c:numRef>
          </c:cat>
          <c:val>
            <c:numRef>
              <c:f>computations!$U$3:$U$453</c:f>
              <c:numCache>
                <c:formatCode>General</c:formatCode>
                <c:ptCount val="451"/>
                <c:pt idx="0">
                  <c:v>0.0456595064232183</c:v>
                </c:pt>
                <c:pt idx="1">
                  <c:v>0.0492762308149777</c:v>
                </c:pt>
                <c:pt idx="2">
                  <c:v>0.0531507295645753</c:v>
                </c:pt>
                <c:pt idx="3">
                  <c:v>0.0572989231995103</c:v>
                </c:pt>
                <c:pt idx="4">
                  <c:v>0.0617375188514072</c:v>
                </c:pt>
                <c:pt idx="5">
                  <c:v>0.0664840341731565</c:v>
                </c:pt>
                <c:pt idx="6">
                  <c:v>0.0715568208440123</c:v>
                </c:pt>
                <c:pt idx="7">
                  <c:v>0.0769750875517145</c:v>
                </c:pt>
                <c:pt idx="8">
                  <c:v>0.0827589223341962</c:v>
                </c:pt>
                <c:pt idx="9">
                  <c:v>0.0889293141569575</c:v>
                </c:pt>
                <c:pt idx="10">
                  <c:v>0.0955081735957609</c:v>
                </c:pt>
                <c:pt idx="11">
                  <c:v>0.102518352487988</c:v>
                </c:pt>
                <c:pt idx="12">
                  <c:v>0.109983662409804</c:v>
                </c:pt>
                <c:pt idx="13">
                  <c:v>0.117928891830274</c:v>
                </c:pt>
                <c:pt idx="14">
                  <c:v>0.126379821787789</c:v>
                </c:pt>
                <c:pt idx="15">
                  <c:v>0.135363239928637</c:v>
                </c:pt>
                <c:pt idx="16">
                  <c:v>0.144906952742348</c:v>
                </c:pt>
                <c:pt idx="17">
                  <c:v>0.155039795823619</c:v>
                </c:pt>
                <c:pt idx="18">
                  <c:v>0.165791641986172</c:v>
                </c:pt>
                <c:pt idx="19">
                  <c:v>0.177193407049959</c:v>
                </c:pt>
                <c:pt idx="20">
                  <c:v>0.189277053119666</c:v>
                </c:pt>
                <c:pt idx="21">
                  <c:v>0.20207558916963</c:v>
                </c:pt>
                <c:pt idx="22">
                  <c:v>0.215623068747994</c:v>
                </c:pt>
                <c:pt idx="23">
                  <c:v>0.229954584611404</c:v>
                </c:pt>
                <c:pt idx="24">
                  <c:v>0.24510626010071</c:v>
                </c:pt>
                <c:pt idx="25">
                  <c:v>0.26111523706808</c:v>
                </c:pt>
                <c:pt idx="26">
                  <c:v>0.278019660166777</c:v>
                </c:pt>
                <c:pt idx="27">
                  <c:v>0.295858657316515</c:v>
                </c:pt>
                <c:pt idx="28">
                  <c:v>0.314672316159983</c:v>
                </c:pt>
                <c:pt idx="29">
                  <c:v>0.334501656329751</c:v>
                </c:pt>
                <c:pt idx="30">
                  <c:v>0.355388597349466</c:v>
                </c:pt>
                <c:pt idx="31">
                  <c:v>0.377375921998999</c:v>
                </c:pt>
                <c:pt idx="32">
                  <c:v>0.400507234980126</c:v>
                </c:pt>
                <c:pt idx="33">
                  <c:v>0.424826916727341</c:v>
                </c:pt>
                <c:pt idx="34">
                  <c:v>0.450380072217666</c:v>
                </c:pt>
                <c:pt idx="35">
                  <c:v>0.477212474643819</c:v>
                </c:pt>
                <c:pt idx="36">
                  <c:v>0.50537050382676</c:v>
                </c:pt>
                <c:pt idx="37">
                  <c:v>0.534901079256663</c:v>
                </c:pt>
                <c:pt idx="38">
                  <c:v>0.565851587665588</c:v>
                </c:pt>
                <c:pt idx="39">
                  <c:v>0.598269805050668</c:v>
                </c:pt>
                <c:pt idx="40">
                  <c:v>0.632203813083417</c:v>
                </c:pt>
                <c:pt idx="41">
                  <c:v>0.667701909858865</c:v>
                </c:pt>
                <c:pt idx="42">
                  <c:v>0.704812514957513</c:v>
                </c:pt>
                <c:pt idx="43">
                  <c:v>0.743584068813704</c:v>
                </c:pt>
                <c:pt idx="44">
                  <c:v>0.784064926405703</c:v>
                </c:pt>
                <c:pt idx="45">
                  <c:v>0.82630324530569</c:v>
                </c:pt>
                <c:pt idx="46">
                  <c:v>0.870346868151915</c:v>
                </c:pt>
                <c:pt idx="47">
                  <c:v>0.916243199630216</c:v>
                </c:pt>
                <c:pt idx="48">
                  <c:v>0.964039078078237</c:v>
                </c:pt>
                <c:pt idx="49">
                  <c:v>1.013780641852487</c:v>
                </c:pt>
                <c:pt idx="50">
                  <c:v>1.065513190626225</c:v>
                </c:pt>
                <c:pt idx="51">
                  <c:v>1.119281041814504</c:v>
                </c:pt>
                <c:pt idx="52">
                  <c:v>1.175127382351858</c:v>
                </c:pt>
                <c:pt idx="53">
                  <c:v>1.233094116077625</c:v>
                </c:pt>
                <c:pt idx="54">
                  <c:v>1.293221707013878</c:v>
                </c:pt>
                <c:pt idx="55">
                  <c:v>1.355549018851109</c:v>
                </c:pt>
                <c:pt idx="56">
                  <c:v>1.420113150987144</c:v>
                </c:pt>
                <c:pt idx="57">
                  <c:v>1.486949271495001</c:v>
                </c:pt>
                <c:pt idx="58">
                  <c:v>1.556090447425557</c:v>
                </c:pt>
                <c:pt idx="59">
                  <c:v>1.627567472880548</c:v>
                </c:pt>
                <c:pt idx="60">
                  <c:v>1.701408695320754</c:v>
                </c:pt>
                <c:pt idx="61">
                  <c:v>1.777639840602703</c:v>
                </c:pt>
                <c:pt idx="62">
                  <c:v>1.856283837264981</c:v>
                </c:pt>
                <c:pt idx="63">
                  <c:v>1.937360640611903</c:v>
                </c:pt>
                <c:pt idx="64">
                  <c:v>2.02088705716776</c:v>
                </c:pt>
                <c:pt idx="65">
                  <c:v>2.106876570098953</c:v>
                </c:pt>
                <c:pt idx="66">
                  <c:v>2.195339166223829</c:v>
                </c:pt>
                <c:pt idx="67">
                  <c:v>2.286281165250804</c:v>
                </c:pt>
                <c:pt idx="68">
                  <c:v>2.37970505190418</c:v>
                </c:pt>
                <c:pt idx="69">
                  <c:v>2.47560931161379</c:v>
                </c:pt>
                <c:pt idx="70">
                  <c:v>2.573988270459084</c:v>
                </c:pt>
                <c:pt idx="71">
                  <c:v>2.674831940070215</c:v>
                </c:pt>
                <c:pt idx="72">
                  <c:v>2.778125868198139</c:v>
                </c:pt>
                <c:pt idx="73">
                  <c:v>2.883850995672372</c:v>
                </c:pt>
                <c:pt idx="74">
                  <c:v>2.991983520468778</c:v>
                </c:pt>
                <c:pt idx="75">
                  <c:v>3.102494769610493</c:v>
                </c:pt>
                <c:pt idx="76">
                  <c:v>3.215351079622634</c:v>
                </c:pt>
                <c:pt idx="77">
                  <c:v>3.33051368625577</c:v>
                </c:pt>
                <c:pt idx="78">
                  <c:v>3.447938624184015</c:v>
                </c:pt>
                <c:pt idx="79">
                  <c:v>3.567576637371171</c:v>
                </c:pt>
                <c:pt idx="80">
                  <c:v>3.6893731007823</c:v>
                </c:pt>
                <c:pt idx="81">
                  <c:v>3.813267954098582</c:v>
                </c:pt>
                <c:pt idx="82">
                  <c:v>3.939195648070168</c:v>
                </c:pt>
                <c:pt idx="83">
                  <c:v>4.067085104115042</c:v>
                </c:pt>
                <c:pt idx="84">
                  <c:v>4.196859687741595</c:v>
                </c:pt>
                <c:pt idx="85">
                  <c:v>4.328437196338769</c:v>
                </c:pt>
                <c:pt idx="86">
                  <c:v>4.46172986184027</c:v>
                </c:pt>
                <c:pt idx="87">
                  <c:v>4.596644368728566</c:v>
                </c:pt>
                <c:pt idx="88">
                  <c:v>4.733081887800264</c:v>
                </c:pt>
                <c:pt idx="89">
                  <c:v>4.870938126067062</c:v>
                </c:pt>
                <c:pt idx="90">
                  <c:v>5.010103393116088</c:v>
                </c:pt>
                <c:pt idx="91">
                  <c:v>5.150462684199911</c:v>
                </c:pt>
                <c:pt idx="92">
                  <c:v>5.291895780270495</c:v>
                </c:pt>
                <c:pt idx="93">
                  <c:v>5.434277365112453</c:v>
                </c:pt>
                <c:pt idx="94">
                  <c:v>5.577477159669994</c:v>
                </c:pt>
                <c:pt idx="95">
                  <c:v>5.721360073598647</c:v>
                </c:pt>
                <c:pt idx="96">
                  <c:v>5.865786374007757</c:v>
                </c:pt>
                <c:pt idx="97">
                  <c:v>6.010611871293071</c:v>
                </c:pt>
                <c:pt idx="98">
                  <c:v>6.155688121890682</c:v>
                </c:pt>
                <c:pt idx="99">
                  <c:v>6.30086264771461</c:v>
                </c:pt>
                <c:pt idx="100">
                  <c:v>6.445979171970471</c:v>
                </c:pt>
                <c:pt idx="101">
                  <c:v>6.59087787096768</c:v>
                </c:pt>
                <c:pt idx="102">
                  <c:v>6.735395641482398</c:v>
                </c:pt>
                <c:pt idx="103">
                  <c:v>6.87936638315359</c:v>
                </c:pt>
                <c:pt idx="104">
                  <c:v>7.02262129532539</c:v>
                </c:pt>
                <c:pt idx="105">
                  <c:v>7.164989187680715</c:v>
                </c:pt>
                <c:pt idx="106">
                  <c:v>7.306296803944298</c:v>
                </c:pt>
                <c:pt idx="107">
                  <c:v>7.446369157868148</c:v>
                </c:pt>
                <c:pt idx="108">
                  <c:v>7.585029880649394</c:v>
                </c:pt>
                <c:pt idx="109">
                  <c:v>7.722101578869956</c:v>
                </c:pt>
                <c:pt idx="110">
                  <c:v>7.857406201989536</c:v>
                </c:pt>
                <c:pt idx="111">
                  <c:v>7.990765418368762</c:v>
                </c:pt>
                <c:pt idx="112">
                  <c:v>8.122000998748037</c:v>
                </c:pt>
                <c:pt idx="113">
                  <c:v>8.250935206060097</c:v>
                </c:pt>
                <c:pt idx="114">
                  <c:v>8.37739119041083</c:v>
                </c:pt>
                <c:pt idx="115">
                  <c:v>8.501193388023708</c:v>
                </c:pt>
                <c:pt idx="116">
                  <c:v>8.622167922908755</c:v>
                </c:pt>
                <c:pt idx="117">
                  <c:v>8.740143009987141</c:v>
                </c:pt>
                <c:pt idx="118">
                  <c:v>8.854949358377996</c:v>
                </c:pt>
                <c:pt idx="119">
                  <c:v>8.966420573534536</c:v>
                </c:pt>
                <c:pt idx="120">
                  <c:v>9.074393556902757</c:v>
                </c:pt>
                <c:pt idx="121">
                  <c:v>9.178708901767541</c:v>
                </c:pt>
                <c:pt idx="122">
                  <c:v>9.27921128394834</c:v>
                </c:pt>
                <c:pt idx="123">
                  <c:v>9.375749846009728</c:v>
                </c:pt>
                <c:pt idx="124">
                  <c:v>9.468178573661038</c:v>
                </c:pt>
                <c:pt idx="125">
                  <c:v>9.556356663034107</c:v>
                </c:pt>
                <c:pt idx="126">
                  <c:v>9.640148877548781</c:v>
                </c:pt>
                <c:pt idx="127">
                  <c:v>9.719425893102332</c:v>
                </c:pt>
                <c:pt idx="128">
                  <c:v>9.794064630351098</c:v>
                </c:pt>
                <c:pt idx="129">
                  <c:v>9.863948572890525</c:v>
                </c:pt>
                <c:pt idx="130">
                  <c:v>9.928968070183172</c:v>
                </c:pt>
                <c:pt idx="131">
                  <c:v>9.989020624132895</c:v>
                </c:pt>
                <c:pt idx="132">
                  <c:v>10.04401115825727</c:v>
                </c:pt>
                <c:pt idx="133">
                  <c:v>10.09385226846913</c:v>
                </c:pt>
                <c:pt idx="134">
                  <c:v>10.13846445454153</c:v>
                </c:pt>
                <c:pt idx="135">
                  <c:v>10.17777633139815</c:v>
                </c:pt>
                <c:pt idx="136">
                  <c:v>10.21172481944335</c:v>
                </c:pt>
                <c:pt idx="137">
                  <c:v>10.24025531322139</c:v>
                </c:pt>
                <c:pt idx="138">
                  <c:v>10.26332182777382</c:v>
                </c:pt>
                <c:pt idx="139">
                  <c:v>10.28088712214577</c:v>
                </c:pt>
                <c:pt idx="140">
                  <c:v>10.292922799577</c:v>
                </c:pt>
                <c:pt idx="141">
                  <c:v>10.29940938400027</c:v>
                </c:pt>
                <c:pt idx="142">
                  <c:v>10.30033637255868</c:v>
                </c:pt>
                <c:pt idx="143">
                  <c:v>10.29570226394365</c:v>
                </c:pt>
                <c:pt idx="144">
                  <c:v>10.28551456244666</c:v>
                </c:pt>
                <c:pt idx="145">
                  <c:v>10.26978975770925</c:v>
                </c:pt>
                <c:pt idx="146">
                  <c:v>10.24855328024797</c:v>
                </c:pt>
                <c:pt idx="147">
                  <c:v>10.22183943292205</c:v>
                </c:pt>
                <c:pt idx="148">
                  <c:v>10.18969129860237</c:v>
                </c:pt>
                <c:pt idx="149">
                  <c:v>10.15216062438955</c:v>
                </c:pt>
                <c:pt idx="150">
                  <c:v>10.10930768281673</c:v>
                </c:pt>
                <c:pt idx="151">
                  <c:v>10.06120111055815</c:v>
                </c:pt>
                <c:pt idx="152">
                  <c:v>10.00791772524765</c:v>
                </c:pt>
                <c:pt idx="153">
                  <c:v>9.94954232109136</c:v>
                </c:pt>
                <c:pt idx="154">
                  <c:v>9.886167444035731</c:v>
                </c:pt>
                <c:pt idx="155">
                  <c:v>9.81789314732529</c:v>
                </c:pt>
                <c:pt idx="156">
                  <c:v>9.744826728353631</c:v>
                </c:pt>
                <c:pt idx="157">
                  <c:v>9.667082447776176</c:v>
                </c:pt>
                <c:pt idx="158">
                  <c:v>9.584781231913598</c:v>
                </c:pt>
                <c:pt idx="159">
                  <c:v>9.498050359530251</c:v>
                </c:pt>
                <c:pt idx="160">
                  <c:v>9.407023134122441</c:v>
                </c:pt>
                <c:pt idx="161">
                  <c:v>9.311838542896504</c:v>
                </c:pt>
                <c:pt idx="162">
                  <c:v>9.212640903656382</c:v>
                </c:pt>
                <c:pt idx="163">
                  <c:v>9.109579500854437</c:v>
                </c:pt>
                <c:pt idx="164">
                  <c:v>9.002808212087673</c:v>
                </c:pt>
                <c:pt idx="165">
                  <c:v>8.892485126344135</c:v>
                </c:pt>
                <c:pt idx="166">
                  <c:v>8.778772155320943</c:v>
                </c:pt>
                <c:pt idx="167">
                  <c:v>8.661834639146387</c:v>
                </c:pt>
                <c:pt idx="168">
                  <c:v>8.541840947843504</c:v>
                </c:pt>
                <c:pt idx="169">
                  <c:v>8.418962079871788</c:v>
                </c:pt>
                <c:pt idx="170">
                  <c:v>8.293371259077293</c:v>
                </c:pt>
                <c:pt idx="171">
                  <c:v>8.16524353136916</c:v>
                </c:pt>
                <c:pt idx="172">
                  <c:v>8.034755362423157</c:v>
                </c:pt>
                <c:pt idx="173">
                  <c:v>7.902084237689782</c:v>
                </c:pt>
                <c:pt idx="174">
                  <c:v>7.767408265956631</c:v>
                </c:pt>
                <c:pt idx="175">
                  <c:v>7.630905787681542</c:v>
                </c:pt>
                <c:pt idx="176">
                  <c:v>7.492754989275618</c:v>
                </c:pt>
                <c:pt idx="177">
                  <c:v>7.353133524473038</c:v>
                </c:pt>
                <c:pt idx="178">
                  <c:v>7.212218143878381</c:v>
                </c:pt>
                <c:pt idx="179">
                  <c:v>7.070184333732151</c:v>
                </c:pt>
                <c:pt idx="180">
                  <c:v>6.927205964881556</c:v>
                </c:pt>
                <c:pt idx="181">
                  <c:v>6.783454952886752</c:v>
                </c:pt>
                <c:pt idx="182">
                  <c:v>6.639100930133084</c:v>
                </c:pt>
                <c:pt idx="183">
                  <c:v>6.494310930757525</c:v>
                </c:pt>
                <c:pt idx="184">
                  <c:v>6.349249089133113</c:v>
                </c:pt>
                <c:pt idx="185">
                  <c:v>6.204076352588881</c:v>
                </c:pt>
                <c:pt idx="186">
                  <c:v>6.058950208974896</c:v>
                </c:pt>
                <c:pt idx="187">
                  <c:v>5.914024429613295</c:v>
                </c:pt>
                <c:pt idx="188">
                  <c:v>5.769448828106316</c:v>
                </c:pt>
                <c:pt idx="189">
                  <c:v>5.625369035402427</c:v>
                </c:pt>
                <c:pt idx="190">
                  <c:v>5.481926291451298</c:v>
                </c:pt>
                <c:pt idx="191">
                  <c:v>5.33925725370864</c:v>
                </c:pt>
                <c:pt idx="192">
                  <c:v>5.197493822682476</c:v>
                </c:pt>
                <c:pt idx="193">
                  <c:v>5.056762984644127</c:v>
                </c:pt>
                <c:pt idx="194">
                  <c:v>4.917186671559951</c:v>
                </c:pt>
                <c:pt idx="195">
                  <c:v>4.778881638234247</c:v>
                </c:pt>
                <c:pt idx="196">
                  <c:v>4.641959356589854</c:v>
                </c:pt>
                <c:pt idx="197">
                  <c:v>4.506525926951086</c:v>
                </c:pt>
                <c:pt idx="198">
                  <c:v>4.372682006134172</c:v>
                </c:pt>
                <c:pt idx="199">
                  <c:v>4.240522752093228</c:v>
                </c:pt>
                <c:pt idx="200">
                  <c:v>4.110137784815516</c:v>
                </c:pt>
                <c:pt idx="201">
                  <c:v>3.981611163108205</c:v>
                </c:pt>
                <c:pt idx="202">
                  <c:v>3.855021376870551</c:v>
                </c:pt>
                <c:pt idx="203">
                  <c:v>3.730441354400044</c:v>
                </c:pt>
                <c:pt idx="204">
                  <c:v>3.607938484239322</c:v>
                </c:pt>
                <c:pt idx="205">
                  <c:v>3.487574651031973</c:v>
                </c:pt>
                <c:pt idx="206">
                  <c:v>3.369406284820494</c:v>
                </c:pt>
                <c:pt idx="207">
                  <c:v>3.253484423188041</c:v>
                </c:pt>
                <c:pt idx="208">
                  <c:v>3.139854785617787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</c:numCache>
            </c:numRef>
          </c:val>
        </c:ser>
        <c:ser>
          <c:idx val="2"/>
          <c:order val="2"/>
          <c:tx>
            <c:v>null2</c:v>
          </c:tx>
          <c:spPr>
            <a:solidFill>
              <a:srgbClr val="00A3D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computations!$Q$3:$Q$453</c:f>
              <c:numCache>
                <c:formatCode>General</c:formatCode>
                <c:ptCount val="451"/>
                <c:pt idx="0">
                  <c:v>0.1225</c:v>
                </c:pt>
                <c:pt idx="1">
                  <c:v>0.1234</c:v>
                </c:pt>
                <c:pt idx="2">
                  <c:v>0.1243</c:v>
                </c:pt>
                <c:pt idx="3">
                  <c:v>0.1252</c:v>
                </c:pt>
                <c:pt idx="4">
                  <c:v>0.1261</c:v>
                </c:pt>
                <c:pt idx="5">
                  <c:v>0.127</c:v>
                </c:pt>
                <c:pt idx="6">
                  <c:v>0.1279</c:v>
                </c:pt>
                <c:pt idx="7">
                  <c:v>0.1288</c:v>
                </c:pt>
                <c:pt idx="8">
                  <c:v>0.1297</c:v>
                </c:pt>
                <c:pt idx="9">
                  <c:v>0.1306</c:v>
                </c:pt>
                <c:pt idx="10">
                  <c:v>0.1315</c:v>
                </c:pt>
                <c:pt idx="11">
                  <c:v>0.1324</c:v>
                </c:pt>
                <c:pt idx="12">
                  <c:v>0.1333</c:v>
                </c:pt>
                <c:pt idx="13">
                  <c:v>0.1342</c:v>
                </c:pt>
                <c:pt idx="14">
                  <c:v>0.1351</c:v>
                </c:pt>
                <c:pt idx="15">
                  <c:v>0.136</c:v>
                </c:pt>
                <c:pt idx="16">
                  <c:v>0.1369</c:v>
                </c:pt>
                <c:pt idx="17">
                  <c:v>0.1378</c:v>
                </c:pt>
                <c:pt idx="18">
                  <c:v>0.1387</c:v>
                </c:pt>
                <c:pt idx="19">
                  <c:v>0.1396</c:v>
                </c:pt>
                <c:pt idx="20">
                  <c:v>0.1405</c:v>
                </c:pt>
                <c:pt idx="21">
                  <c:v>0.1414</c:v>
                </c:pt>
                <c:pt idx="22">
                  <c:v>0.1423</c:v>
                </c:pt>
                <c:pt idx="23">
                  <c:v>0.1432</c:v>
                </c:pt>
                <c:pt idx="24">
                  <c:v>0.1441</c:v>
                </c:pt>
                <c:pt idx="25">
                  <c:v>0.145</c:v>
                </c:pt>
                <c:pt idx="26">
                  <c:v>0.1459</c:v>
                </c:pt>
                <c:pt idx="27">
                  <c:v>0.1468</c:v>
                </c:pt>
                <c:pt idx="28">
                  <c:v>0.1477</c:v>
                </c:pt>
                <c:pt idx="29">
                  <c:v>0.1486</c:v>
                </c:pt>
                <c:pt idx="30">
                  <c:v>0.1495</c:v>
                </c:pt>
                <c:pt idx="31">
                  <c:v>0.1504</c:v>
                </c:pt>
                <c:pt idx="32">
                  <c:v>0.1513</c:v>
                </c:pt>
                <c:pt idx="33">
                  <c:v>0.1522</c:v>
                </c:pt>
                <c:pt idx="34">
                  <c:v>0.1531</c:v>
                </c:pt>
                <c:pt idx="35">
                  <c:v>0.154</c:v>
                </c:pt>
                <c:pt idx="36">
                  <c:v>0.1549</c:v>
                </c:pt>
                <c:pt idx="37">
                  <c:v>0.1558</c:v>
                </c:pt>
                <c:pt idx="38">
                  <c:v>0.1567</c:v>
                </c:pt>
                <c:pt idx="39">
                  <c:v>0.1576</c:v>
                </c:pt>
                <c:pt idx="40">
                  <c:v>0.1585</c:v>
                </c:pt>
                <c:pt idx="41">
                  <c:v>0.1594</c:v>
                </c:pt>
                <c:pt idx="42">
                  <c:v>0.1603</c:v>
                </c:pt>
                <c:pt idx="43">
                  <c:v>0.1612</c:v>
                </c:pt>
                <c:pt idx="44">
                  <c:v>0.162100000000001</c:v>
                </c:pt>
                <c:pt idx="45">
                  <c:v>0.163000000000001</c:v>
                </c:pt>
                <c:pt idx="46">
                  <c:v>0.163900000000001</c:v>
                </c:pt>
                <c:pt idx="47">
                  <c:v>0.164800000000001</c:v>
                </c:pt>
                <c:pt idx="48">
                  <c:v>0.165700000000001</c:v>
                </c:pt>
                <c:pt idx="49">
                  <c:v>0.166600000000001</c:v>
                </c:pt>
                <c:pt idx="50">
                  <c:v>0.167500000000001</c:v>
                </c:pt>
                <c:pt idx="51">
                  <c:v>0.168400000000001</c:v>
                </c:pt>
                <c:pt idx="52">
                  <c:v>0.169300000000001</c:v>
                </c:pt>
                <c:pt idx="53">
                  <c:v>0.170200000000001</c:v>
                </c:pt>
                <c:pt idx="54">
                  <c:v>0.171100000000001</c:v>
                </c:pt>
                <c:pt idx="55">
                  <c:v>0.172000000000001</c:v>
                </c:pt>
                <c:pt idx="56">
                  <c:v>0.172900000000001</c:v>
                </c:pt>
                <c:pt idx="57">
                  <c:v>0.173800000000001</c:v>
                </c:pt>
                <c:pt idx="58">
                  <c:v>0.174700000000001</c:v>
                </c:pt>
                <c:pt idx="59">
                  <c:v>0.175600000000001</c:v>
                </c:pt>
                <c:pt idx="60">
                  <c:v>0.176500000000001</c:v>
                </c:pt>
                <c:pt idx="61">
                  <c:v>0.177400000000001</c:v>
                </c:pt>
                <c:pt idx="62">
                  <c:v>0.178300000000001</c:v>
                </c:pt>
                <c:pt idx="63">
                  <c:v>0.179200000000001</c:v>
                </c:pt>
                <c:pt idx="64">
                  <c:v>0.180100000000001</c:v>
                </c:pt>
                <c:pt idx="65">
                  <c:v>0.181000000000001</c:v>
                </c:pt>
                <c:pt idx="66">
                  <c:v>0.181900000000001</c:v>
                </c:pt>
                <c:pt idx="67">
                  <c:v>0.182800000000001</c:v>
                </c:pt>
                <c:pt idx="68">
                  <c:v>0.183700000000001</c:v>
                </c:pt>
                <c:pt idx="69">
                  <c:v>0.184600000000001</c:v>
                </c:pt>
                <c:pt idx="70">
                  <c:v>0.185500000000001</c:v>
                </c:pt>
                <c:pt idx="71">
                  <c:v>0.186400000000001</c:v>
                </c:pt>
                <c:pt idx="72">
                  <c:v>0.187300000000001</c:v>
                </c:pt>
                <c:pt idx="73">
                  <c:v>0.188200000000001</c:v>
                </c:pt>
                <c:pt idx="74">
                  <c:v>0.189100000000001</c:v>
                </c:pt>
                <c:pt idx="75">
                  <c:v>0.190000000000001</c:v>
                </c:pt>
                <c:pt idx="76">
                  <c:v>0.190900000000001</c:v>
                </c:pt>
                <c:pt idx="77">
                  <c:v>0.191800000000001</c:v>
                </c:pt>
                <c:pt idx="78">
                  <c:v>0.192700000000001</c:v>
                </c:pt>
                <c:pt idx="79">
                  <c:v>0.193600000000001</c:v>
                </c:pt>
                <c:pt idx="80">
                  <c:v>0.194500000000001</c:v>
                </c:pt>
                <c:pt idx="81">
                  <c:v>0.195400000000001</c:v>
                </c:pt>
                <c:pt idx="82">
                  <c:v>0.196300000000001</c:v>
                </c:pt>
                <c:pt idx="83">
                  <c:v>0.197200000000001</c:v>
                </c:pt>
                <c:pt idx="84">
                  <c:v>0.198100000000001</c:v>
                </c:pt>
                <c:pt idx="85">
                  <c:v>0.199000000000001</c:v>
                </c:pt>
                <c:pt idx="86">
                  <c:v>0.199900000000001</c:v>
                </c:pt>
                <c:pt idx="87">
                  <c:v>0.200800000000001</c:v>
                </c:pt>
                <c:pt idx="88">
                  <c:v>0.201700000000001</c:v>
                </c:pt>
                <c:pt idx="89">
                  <c:v>0.202600000000001</c:v>
                </c:pt>
                <c:pt idx="90">
                  <c:v>0.203500000000001</c:v>
                </c:pt>
                <c:pt idx="91">
                  <c:v>0.204400000000001</c:v>
                </c:pt>
                <c:pt idx="92">
                  <c:v>0.205300000000001</c:v>
                </c:pt>
                <c:pt idx="93">
                  <c:v>0.206200000000001</c:v>
                </c:pt>
                <c:pt idx="94">
                  <c:v>0.207100000000001</c:v>
                </c:pt>
                <c:pt idx="95">
                  <c:v>0.208000000000001</c:v>
                </c:pt>
                <c:pt idx="96">
                  <c:v>0.208900000000001</c:v>
                </c:pt>
                <c:pt idx="97">
                  <c:v>0.209800000000001</c:v>
                </c:pt>
                <c:pt idx="98">
                  <c:v>0.210700000000001</c:v>
                </c:pt>
                <c:pt idx="99">
                  <c:v>0.211600000000001</c:v>
                </c:pt>
                <c:pt idx="100">
                  <c:v>0.212500000000001</c:v>
                </c:pt>
                <c:pt idx="101">
                  <c:v>0.213400000000001</c:v>
                </c:pt>
                <c:pt idx="102">
                  <c:v>0.214300000000001</c:v>
                </c:pt>
                <c:pt idx="103">
                  <c:v>0.215200000000001</c:v>
                </c:pt>
                <c:pt idx="104">
                  <c:v>0.216100000000001</c:v>
                </c:pt>
                <c:pt idx="105">
                  <c:v>0.217000000000001</c:v>
                </c:pt>
                <c:pt idx="106">
                  <c:v>0.217900000000001</c:v>
                </c:pt>
                <c:pt idx="107">
                  <c:v>0.218800000000001</c:v>
                </c:pt>
                <c:pt idx="108">
                  <c:v>0.219700000000001</c:v>
                </c:pt>
                <c:pt idx="109">
                  <c:v>0.220600000000001</c:v>
                </c:pt>
                <c:pt idx="110">
                  <c:v>0.221500000000001</c:v>
                </c:pt>
                <c:pt idx="111">
                  <c:v>0.222400000000001</c:v>
                </c:pt>
                <c:pt idx="112">
                  <c:v>0.223300000000001</c:v>
                </c:pt>
                <c:pt idx="113">
                  <c:v>0.224200000000001</c:v>
                </c:pt>
                <c:pt idx="114">
                  <c:v>0.225100000000001</c:v>
                </c:pt>
                <c:pt idx="115">
                  <c:v>0.226000000000001</c:v>
                </c:pt>
                <c:pt idx="116">
                  <c:v>0.226900000000001</c:v>
                </c:pt>
                <c:pt idx="117">
                  <c:v>0.227800000000001</c:v>
                </c:pt>
                <c:pt idx="118">
                  <c:v>0.228700000000001</c:v>
                </c:pt>
                <c:pt idx="119">
                  <c:v>0.229600000000001</c:v>
                </c:pt>
                <c:pt idx="120">
                  <c:v>0.230500000000001</c:v>
                </c:pt>
                <c:pt idx="121">
                  <c:v>0.231400000000001</c:v>
                </c:pt>
                <c:pt idx="122">
                  <c:v>0.232300000000001</c:v>
                </c:pt>
                <c:pt idx="123">
                  <c:v>0.233200000000001</c:v>
                </c:pt>
                <c:pt idx="124">
                  <c:v>0.234100000000001</c:v>
                </c:pt>
                <c:pt idx="125">
                  <c:v>0.235000000000001</c:v>
                </c:pt>
                <c:pt idx="126">
                  <c:v>0.235900000000001</c:v>
                </c:pt>
                <c:pt idx="127">
                  <c:v>0.236800000000001</c:v>
                </c:pt>
                <c:pt idx="128">
                  <c:v>0.237700000000002</c:v>
                </c:pt>
                <c:pt idx="129">
                  <c:v>0.238600000000002</c:v>
                </c:pt>
                <c:pt idx="130">
                  <c:v>0.239500000000002</c:v>
                </c:pt>
                <c:pt idx="131">
                  <c:v>0.240400000000002</c:v>
                </c:pt>
                <c:pt idx="132">
                  <c:v>0.241300000000002</c:v>
                </c:pt>
                <c:pt idx="133">
                  <c:v>0.242200000000002</c:v>
                </c:pt>
                <c:pt idx="134">
                  <c:v>0.243100000000002</c:v>
                </c:pt>
                <c:pt idx="135">
                  <c:v>0.244000000000002</c:v>
                </c:pt>
                <c:pt idx="136">
                  <c:v>0.244900000000002</c:v>
                </c:pt>
                <c:pt idx="137">
                  <c:v>0.245800000000002</c:v>
                </c:pt>
                <c:pt idx="138">
                  <c:v>0.246700000000002</c:v>
                </c:pt>
                <c:pt idx="139">
                  <c:v>0.247600000000002</c:v>
                </c:pt>
                <c:pt idx="140">
                  <c:v>0.248500000000002</c:v>
                </c:pt>
                <c:pt idx="141">
                  <c:v>0.249400000000002</c:v>
                </c:pt>
                <c:pt idx="142">
                  <c:v>0.250300000000002</c:v>
                </c:pt>
                <c:pt idx="143">
                  <c:v>0.251200000000002</c:v>
                </c:pt>
                <c:pt idx="144">
                  <c:v>0.252100000000002</c:v>
                </c:pt>
                <c:pt idx="145">
                  <c:v>0.253000000000002</c:v>
                </c:pt>
                <c:pt idx="146">
                  <c:v>0.253900000000002</c:v>
                </c:pt>
                <c:pt idx="147">
                  <c:v>0.254800000000002</c:v>
                </c:pt>
                <c:pt idx="148">
                  <c:v>0.255700000000002</c:v>
                </c:pt>
                <c:pt idx="149">
                  <c:v>0.256600000000002</c:v>
                </c:pt>
                <c:pt idx="150">
                  <c:v>0.257500000000002</c:v>
                </c:pt>
                <c:pt idx="151">
                  <c:v>0.258400000000002</c:v>
                </c:pt>
                <c:pt idx="152">
                  <c:v>0.259300000000002</c:v>
                </c:pt>
                <c:pt idx="153">
                  <c:v>0.260200000000002</c:v>
                </c:pt>
                <c:pt idx="154">
                  <c:v>0.261100000000002</c:v>
                </c:pt>
                <c:pt idx="155">
                  <c:v>0.262000000000002</c:v>
                </c:pt>
                <c:pt idx="156">
                  <c:v>0.262900000000002</c:v>
                </c:pt>
                <c:pt idx="157">
                  <c:v>0.263800000000002</c:v>
                </c:pt>
                <c:pt idx="158">
                  <c:v>0.264700000000002</c:v>
                </c:pt>
                <c:pt idx="159">
                  <c:v>0.265600000000002</c:v>
                </c:pt>
                <c:pt idx="160">
                  <c:v>0.266500000000002</c:v>
                </c:pt>
                <c:pt idx="161">
                  <c:v>0.267400000000002</c:v>
                </c:pt>
                <c:pt idx="162">
                  <c:v>0.268300000000002</c:v>
                </c:pt>
                <c:pt idx="163">
                  <c:v>0.269200000000002</c:v>
                </c:pt>
                <c:pt idx="164">
                  <c:v>0.270100000000002</c:v>
                </c:pt>
                <c:pt idx="165">
                  <c:v>0.271000000000002</c:v>
                </c:pt>
                <c:pt idx="166">
                  <c:v>0.271900000000002</c:v>
                </c:pt>
                <c:pt idx="167">
                  <c:v>0.272800000000002</c:v>
                </c:pt>
                <c:pt idx="168">
                  <c:v>0.273700000000002</c:v>
                </c:pt>
                <c:pt idx="169">
                  <c:v>0.274600000000002</c:v>
                </c:pt>
                <c:pt idx="170">
                  <c:v>0.275500000000002</c:v>
                </c:pt>
                <c:pt idx="171">
                  <c:v>0.276400000000002</c:v>
                </c:pt>
                <c:pt idx="172">
                  <c:v>0.277300000000002</c:v>
                </c:pt>
                <c:pt idx="173">
                  <c:v>0.278200000000002</c:v>
                </c:pt>
                <c:pt idx="174">
                  <c:v>0.279100000000002</c:v>
                </c:pt>
                <c:pt idx="175">
                  <c:v>0.280000000000002</c:v>
                </c:pt>
                <c:pt idx="176">
                  <c:v>0.280900000000002</c:v>
                </c:pt>
                <c:pt idx="177">
                  <c:v>0.281800000000002</c:v>
                </c:pt>
                <c:pt idx="178">
                  <c:v>0.282700000000002</c:v>
                </c:pt>
                <c:pt idx="179">
                  <c:v>0.283600000000002</c:v>
                </c:pt>
                <c:pt idx="180">
                  <c:v>0.284500000000002</c:v>
                </c:pt>
                <c:pt idx="181">
                  <c:v>0.285400000000002</c:v>
                </c:pt>
                <c:pt idx="182">
                  <c:v>0.286300000000002</c:v>
                </c:pt>
                <c:pt idx="183">
                  <c:v>0.287200000000002</c:v>
                </c:pt>
                <c:pt idx="184">
                  <c:v>0.288100000000002</c:v>
                </c:pt>
                <c:pt idx="185">
                  <c:v>0.289000000000002</c:v>
                </c:pt>
                <c:pt idx="186">
                  <c:v>0.289900000000002</c:v>
                </c:pt>
                <c:pt idx="187">
                  <c:v>0.290800000000002</c:v>
                </c:pt>
                <c:pt idx="188">
                  <c:v>0.291700000000002</c:v>
                </c:pt>
                <c:pt idx="189">
                  <c:v>0.292600000000002</c:v>
                </c:pt>
                <c:pt idx="190">
                  <c:v>0.293500000000002</c:v>
                </c:pt>
                <c:pt idx="191">
                  <c:v>0.294400000000002</c:v>
                </c:pt>
                <c:pt idx="192">
                  <c:v>0.295300000000002</c:v>
                </c:pt>
                <c:pt idx="193">
                  <c:v>0.296200000000002</c:v>
                </c:pt>
                <c:pt idx="194">
                  <c:v>0.297100000000002</c:v>
                </c:pt>
                <c:pt idx="195">
                  <c:v>0.298000000000002</c:v>
                </c:pt>
                <c:pt idx="196">
                  <c:v>0.298900000000002</c:v>
                </c:pt>
                <c:pt idx="197">
                  <c:v>0.299800000000002</c:v>
                </c:pt>
                <c:pt idx="198">
                  <c:v>0.300700000000002</c:v>
                </c:pt>
                <c:pt idx="199">
                  <c:v>0.301600000000002</c:v>
                </c:pt>
                <c:pt idx="200">
                  <c:v>0.302500000000002</c:v>
                </c:pt>
                <c:pt idx="201">
                  <c:v>0.303400000000002</c:v>
                </c:pt>
                <c:pt idx="202">
                  <c:v>0.304300000000002</c:v>
                </c:pt>
                <c:pt idx="203">
                  <c:v>0.305200000000002</c:v>
                </c:pt>
                <c:pt idx="204">
                  <c:v>0.306100000000002</c:v>
                </c:pt>
                <c:pt idx="205">
                  <c:v>0.307000000000002</c:v>
                </c:pt>
                <c:pt idx="206">
                  <c:v>0.307900000000002</c:v>
                </c:pt>
                <c:pt idx="207">
                  <c:v>0.308800000000002</c:v>
                </c:pt>
                <c:pt idx="208">
                  <c:v>0.309700000000002</c:v>
                </c:pt>
                <c:pt idx="209">
                  <c:v>0.310600000000002</c:v>
                </c:pt>
                <c:pt idx="210">
                  <c:v>0.311500000000002</c:v>
                </c:pt>
                <c:pt idx="211">
                  <c:v>0.312400000000002</c:v>
                </c:pt>
                <c:pt idx="212">
                  <c:v>0.313300000000002</c:v>
                </c:pt>
                <c:pt idx="213">
                  <c:v>0.314200000000002</c:v>
                </c:pt>
                <c:pt idx="214">
                  <c:v>0.315100000000002</c:v>
                </c:pt>
                <c:pt idx="215">
                  <c:v>0.316000000000003</c:v>
                </c:pt>
                <c:pt idx="216">
                  <c:v>0.316900000000003</c:v>
                </c:pt>
                <c:pt idx="217">
                  <c:v>0.317800000000003</c:v>
                </c:pt>
                <c:pt idx="218">
                  <c:v>0.318700000000003</c:v>
                </c:pt>
                <c:pt idx="219">
                  <c:v>0.319600000000003</c:v>
                </c:pt>
                <c:pt idx="220">
                  <c:v>0.320500000000003</c:v>
                </c:pt>
                <c:pt idx="221">
                  <c:v>0.321400000000003</c:v>
                </c:pt>
                <c:pt idx="222">
                  <c:v>0.322300000000003</c:v>
                </c:pt>
                <c:pt idx="223">
                  <c:v>0.323200000000003</c:v>
                </c:pt>
                <c:pt idx="224">
                  <c:v>0.324100000000003</c:v>
                </c:pt>
                <c:pt idx="225">
                  <c:v>0.325000000000003</c:v>
                </c:pt>
                <c:pt idx="226">
                  <c:v>0.325900000000003</c:v>
                </c:pt>
                <c:pt idx="227">
                  <c:v>0.326800000000003</c:v>
                </c:pt>
                <c:pt idx="228">
                  <c:v>0.327700000000003</c:v>
                </c:pt>
                <c:pt idx="229">
                  <c:v>0.328600000000003</c:v>
                </c:pt>
                <c:pt idx="230">
                  <c:v>0.329500000000003</c:v>
                </c:pt>
                <c:pt idx="231">
                  <c:v>0.330400000000003</c:v>
                </c:pt>
                <c:pt idx="232">
                  <c:v>0.331300000000003</c:v>
                </c:pt>
                <c:pt idx="233">
                  <c:v>0.332200000000003</c:v>
                </c:pt>
                <c:pt idx="234">
                  <c:v>0.333100000000003</c:v>
                </c:pt>
                <c:pt idx="235">
                  <c:v>0.334000000000003</c:v>
                </c:pt>
                <c:pt idx="236">
                  <c:v>0.334900000000003</c:v>
                </c:pt>
                <c:pt idx="237">
                  <c:v>0.335800000000003</c:v>
                </c:pt>
                <c:pt idx="238">
                  <c:v>0.336700000000003</c:v>
                </c:pt>
                <c:pt idx="239">
                  <c:v>0.337600000000003</c:v>
                </c:pt>
                <c:pt idx="240">
                  <c:v>0.338500000000003</c:v>
                </c:pt>
                <c:pt idx="241">
                  <c:v>0.339400000000003</c:v>
                </c:pt>
                <c:pt idx="242">
                  <c:v>0.340300000000003</c:v>
                </c:pt>
                <c:pt idx="243">
                  <c:v>0.341200000000003</c:v>
                </c:pt>
                <c:pt idx="244">
                  <c:v>0.342100000000003</c:v>
                </c:pt>
                <c:pt idx="245">
                  <c:v>0.343000000000003</c:v>
                </c:pt>
                <c:pt idx="246">
                  <c:v>0.343900000000003</c:v>
                </c:pt>
                <c:pt idx="247">
                  <c:v>0.344800000000003</c:v>
                </c:pt>
                <c:pt idx="248">
                  <c:v>0.345700000000003</c:v>
                </c:pt>
                <c:pt idx="249">
                  <c:v>0.346600000000003</c:v>
                </c:pt>
                <c:pt idx="250">
                  <c:v>0.347500000000003</c:v>
                </c:pt>
                <c:pt idx="251">
                  <c:v>0.348400000000003</c:v>
                </c:pt>
                <c:pt idx="252">
                  <c:v>0.349300000000003</c:v>
                </c:pt>
                <c:pt idx="253">
                  <c:v>0.350200000000003</c:v>
                </c:pt>
                <c:pt idx="254">
                  <c:v>0.351100000000003</c:v>
                </c:pt>
                <c:pt idx="255">
                  <c:v>0.352000000000003</c:v>
                </c:pt>
                <c:pt idx="256">
                  <c:v>0.352900000000003</c:v>
                </c:pt>
                <c:pt idx="257">
                  <c:v>0.353800000000003</c:v>
                </c:pt>
                <c:pt idx="258">
                  <c:v>0.354700000000003</c:v>
                </c:pt>
                <c:pt idx="259">
                  <c:v>0.355600000000003</c:v>
                </c:pt>
                <c:pt idx="260">
                  <c:v>0.356500000000003</c:v>
                </c:pt>
                <c:pt idx="261">
                  <c:v>0.357400000000003</c:v>
                </c:pt>
                <c:pt idx="262">
                  <c:v>0.358300000000003</c:v>
                </c:pt>
                <c:pt idx="263">
                  <c:v>0.359200000000003</c:v>
                </c:pt>
                <c:pt idx="264">
                  <c:v>0.360100000000003</c:v>
                </c:pt>
                <c:pt idx="265">
                  <c:v>0.361000000000003</c:v>
                </c:pt>
                <c:pt idx="266">
                  <c:v>0.361900000000003</c:v>
                </c:pt>
                <c:pt idx="267">
                  <c:v>0.362800000000003</c:v>
                </c:pt>
                <c:pt idx="268">
                  <c:v>0.363700000000003</c:v>
                </c:pt>
                <c:pt idx="269">
                  <c:v>0.364600000000003</c:v>
                </c:pt>
                <c:pt idx="270">
                  <c:v>0.365500000000003</c:v>
                </c:pt>
                <c:pt idx="271">
                  <c:v>0.366400000000003</c:v>
                </c:pt>
                <c:pt idx="272">
                  <c:v>0.367300000000003</c:v>
                </c:pt>
                <c:pt idx="273">
                  <c:v>0.368200000000003</c:v>
                </c:pt>
                <c:pt idx="274">
                  <c:v>0.369100000000003</c:v>
                </c:pt>
                <c:pt idx="275">
                  <c:v>0.370000000000003</c:v>
                </c:pt>
                <c:pt idx="276">
                  <c:v>0.370900000000003</c:v>
                </c:pt>
                <c:pt idx="277">
                  <c:v>0.371800000000003</c:v>
                </c:pt>
                <c:pt idx="278">
                  <c:v>0.372700000000003</c:v>
                </c:pt>
                <c:pt idx="279">
                  <c:v>0.373600000000003</c:v>
                </c:pt>
                <c:pt idx="280">
                  <c:v>0.374500000000003</c:v>
                </c:pt>
                <c:pt idx="281">
                  <c:v>0.375400000000003</c:v>
                </c:pt>
                <c:pt idx="282">
                  <c:v>0.376300000000003</c:v>
                </c:pt>
                <c:pt idx="283">
                  <c:v>0.377200000000003</c:v>
                </c:pt>
                <c:pt idx="284">
                  <c:v>0.378100000000003</c:v>
                </c:pt>
                <c:pt idx="285">
                  <c:v>0.379000000000003</c:v>
                </c:pt>
                <c:pt idx="286">
                  <c:v>0.379900000000003</c:v>
                </c:pt>
                <c:pt idx="287">
                  <c:v>0.380800000000003</c:v>
                </c:pt>
                <c:pt idx="288">
                  <c:v>0.381700000000003</c:v>
                </c:pt>
                <c:pt idx="289">
                  <c:v>0.382600000000003</c:v>
                </c:pt>
                <c:pt idx="290">
                  <c:v>0.383500000000003</c:v>
                </c:pt>
                <c:pt idx="291">
                  <c:v>0.384400000000003</c:v>
                </c:pt>
                <c:pt idx="292">
                  <c:v>0.385300000000003</c:v>
                </c:pt>
                <c:pt idx="293">
                  <c:v>0.386200000000003</c:v>
                </c:pt>
                <c:pt idx="294">
                  <c:v>0.387100000000003</c:v>
                </c:pt>
                <c:pt idx="295">
                  <c:v>0.388000000000003</c:v>
                </c:pt>
                <c:pt idx="296">
                  <c:v>0.388900000000003</c:v>
                </c:pt>
                <c:pt idx="297">
                  <c:v>0.389800000000003</c:v>
                </c:pt>
                <c:pt idx="298">
                  <c:v>0.390700000000003</c:v>
                </c:pt>
                <c:pt idx="299">
                  <c:v>0.391600000000003</c:v>
                </c:pt>
                <c:pt idx="300">
                  <c:v>0.392500000000003</c:v>
                </c:pt>
                <c:pt idx="301">
                  <c:v>0.393400000000004</c:v>
                </c:pt>
                <c:pt idx="302">
                  <c:v>0.394300000000004</c:v>
                </c:pt>
                <c:pt idx="303">
                  <c:v>0.395200000000004</c:v>
                </c:pt>
                <c:pt idx="304">
                  <c:v>0.396100000000004</c:v>
                </c:pt>
                <c:pt idx="305">
                  <c:v>0.397000000000004</c:v>
                </c:pt>
                <c:pt idx="306">
                  <c:v>0.397900000000004</c:v>
                </c:pt>
                <c:pt idx="307">
                  <c:v>0.398800000000004</c:v>
                </c:pt>
                <c:pt idx="308">
                  <c:v>0.399700000000004</c:v>
                </c:pt>
                <c:pt idx="309">
                  <c:v>0.400600000000004</c:v>
                </c:pt>
                <c:pt idx="310">
                  <c:v>0.401500000000004</c:v>
                </c:pt>
                <c:pt idx="311">
                  <c:v>0.402400000000004</c:v>
                </c:pt>
                <c:pt idx="312">
                  <c:v>0.403300000000004</c:v>
                </c:pt>
                <c:pt idx="313">
                  <c:v>0.404200000000004</c:v>
                </c:pt>
                <c:pt idx="314">
                  <c:v>0.405100000000004</c:v>
                </c:pt>
                <c:pt idx="315">
                  <c:v>0.406000000000004</c:v>
                </c:pt>
                <c:pt idx="316">
                  <c:v>0.406900000000004</c:v>
                </c:pt>
                <c:pt idx="317">
                  <c:v>0.407800000000004</c:v>
                </c:pt>
                <c:pt idx="318">
                  <c:v>0.408700000000004</c:v>
                </c:pt>
                <c:pt idx="319">
                  <c:v>0.409600000000004</c:v>
                </c:pt>
                <c:pt idx="320">
                  <c:v>0.410500000000004</c:v>
                </c:pt>
                <c:pt idx="321">
                  <c:v>0.411400000000004</c:v>
                </c:pt>
                <c:pt idx="322">
                  <c:v>0.412300000000004</c:v>
                </c:pt>
                <c:pt idx="323">
                  <c:v>0.413200000000004</c:v>
                </c:pt>
                <c:pt idx="324">
                  <c:v>0.414100000000004</c:v>
                </c:pt>
                <c:pt idx="325">
                  <c:v>0.415000000000004</c:v>
                </c:pt>
                <c:pt idx="326">
                  <c:v>0.415900000000004</c:v>
                </c:pt>
                <c:pt idx="327">
                  <c:v>0.416800000000004</c:v>
                </c:pt>
                <c:pt idx="328">
                  <c:v>0.417700000000004</c:v>
                </c:pt>
                <c:pt idx="329">
                  <c:v>0.418600000000004</c:v>
                </c:pt>
                <c:pt idx="330">
                  <c:v>0.419500000000004</c:v>
                </c:pt>
                <c:pt idx="331">
                  <c:v>0.420400000000004</c:v>
                </c:pt>
                <c:pt idx="332">
                  <c:v>0.421300000000004</c:v>
                </c:pt>
                <c:pt idx="333">
                  <c:v>0.422200000000004</c:v>
                </c:pt>
                <c:pt idx="334">
                  <c:v>0.423100000000004</c:v>
                </c:pt>
                <c:pt idx="335">
                  <c:v>0.424000000000004</c:v>
                </c:pt>
                <c:pt idx="336">
                  <c:v>0.424900000000004</c:v>
                </c:pt>
                <c:pt idx="337">
                  <c:v>0.425800000000004</c:v>
                </c:pt>
                <c:pt idx="338">
                  <c:v>0.426700000000004</c:v>
                </c:pt>
                <c:pt idx="339">
                  <c:v>0.427600000000004</c:v>
                </c:pt>
                <c:pt idx="340">
                  <c:v>0.428500000000004</c:v>
                </c:pt>
                <c:pt idx="341">
                  <c:v>0.429400000000004</c:v>
                </c:pt>
                <c:pt idx="342">
                  <c:v>0.430300000000004</c:v>
                </c:pt>
                <c:pt idx="343">
                  <c:v>0.431200000000004</c:v>
                </c:pt>
                <c:pt idx="344">
                  <c:v>0.432100000000004</c:v>
                </c:pt>
                <c:pt idx="345">
                  <c:v>0.433000000000004</c:v>
                </c:pt>
                <c:pt idx="346">
                  <c:v>0.433900000000004</c:v>
                </c:pt>
                <c:pt idx="347">
                  <c:v>0.434800000000004</c:v>
                </c:pt>
                <c:pt idx="348">
                  <c:v>0.435700000000004</c:v>
                </c:pt>
                <c:pt idx="349">
                  <c:v>0.436600000000004</c:v>
                </c:pt>
                <c:pt idx="350">
                  <c:v>0.437500000000004</c:v>
                </c:pt>
                <c:pt idx="351">
                  <c:v>0.438400000000004</c:v>
                </c:pt>
                <c:pt idx="352">
                  <c:v>0.439300000000004</c:v>
                </c:pt>
                <c:pt idx="353">
                  <c:v>0.440200000000004</c:v>
                </c:pt>
                <c:pt idx="354">
                  <c:v>0.441100000000004</c:v>
                </c:pt>
                <c:pt idx="355">
                  <c:v>0.442000000000004</c:v>
                </c:pt>
                <c:pt idx="356">
                  <c:v>0.442900000000004</c:v>
                </c:pt>
                <c:pt idx="357">
                  <c:v>0.443800000000004</c:v>
                </c:pt>
                <c:pt idx="358">
                  <c:v>0.444700000000004</c:v>
                </c:pt>
                <c:pt idx="359">
                  <c:v>0.445600000000004</c:v>
                </c:pt>
                <c:pt idx="360">
                  <c:v>0.446500000000004</c:v>
                </c:pt>
                <c:pt idx="361">
                  <c:v>0.447400000000004</c:v>
                </c:pt>
                <c:pt idx="362">
                  <c:v>0.448300000000004</c:v>
                </c:pt>
                <c:pt idx="363">
                  <c:v>0.449200000000004</c:v>
                </c:pt>
                <c:pt idx="364">
                  <c:v>0.450100000000004</c:v>
                </c:pt>
                <c:pt idx="365">
                  <c:v>0.451000000000004</c:v>
                </c:pt>
                <c:pt idx="366">
                  <c:v>0.451900000000004</c:v>
                </c:pt>
                <c:pt idx="367">
                  <c:v>0.452800000000004</c:v>
                </c:pt>
                <c:pt idx="368">
                  <c:v>0.453700000000004</c:v>
                </c:pt>
                <c:pt idx="369">
                  <c:v>0.454600000000004</c:v>
                </c:pt>
                <c:pt idx="370">
                  <c:v>0.455500000000004</c:v>
                </c:pt>
                <c:pt idx="371">
                  <c:v>0.456400000000004</c:v>
                </c:pt>
                <c:pt idx="372">
                  <c:v>0.457300000000004</c:v>
                </c:pt>
                <c:pt idx="373">
                  <c:v>0.458200000000004</c:v>
                </c:pt>
                <c:pt idx="374">
                  <c:v>0.459100000000004</c:v>
                </c:pt>
                <c:pt idx="375">
                  <c:v>0.460000000000004</c:v>
                </c:pt>
                <c:pt idx="376">
                  <c:v>0.460900000000004</c:v>
                </c:pt>
                <c:pt idx="377">
                  <c:v>0.461800000000004</c:v>
                </c:pt>
                <c:pt idx="378">
                  <c:v>0.462700000000004</c:v>
                </c:pt>
                <c:pt idx="379">
                  <c:v>0.463600000000004</c:v>
                </c:pt>
                <c:pt idx="380">
                  <c:v>0.464500000000004</c:v>
                </c:pt>
                <c:pt idx="381">
                  <c:v>0.465400000000004</c:v>
                </c:pt>
                <c:pt idx="382">
                  <c:v>0.466300000000005</c:v>
                </c:pt>
                <c:pt idx="383">
                  <c:v>0.467200000000005</c:v>
                </c:pt>
                <c:pt idx="384">
                  <c:v>0.468100000000005</c:v>
                </c:pt>
                <c:pt idx="385">
                  <c:v>0.469000000000005</c:v>
                </c:pt>
                <c:pt idx="386">
                  <c:v>0.469900000000005</c:v>
                </c:pt>
                <c:pt idx="387">
                  <c:v>0.470800000000005</c:v>
                </c:pt>
                <c:pt idx="388">
                  <c:v>0.471700000000005</c:v>
                </c:pt>
                <c:pt idx="389">
                  <c:v>0.472600000000005</c:v>
                </c:pt>
                <c:pt idx="390">
                  <c:v>0.473500000000005</c:v>
                </c:pt>
                <c:pt idx="391">
                  <c:v>0.474400000000005</c:v>
                </c:pt>
                <c:pt idx="392">
                  <c:v>0.475300000000005</c:v>
                </c:pt>
                <c:pt idx="393">
                  <c:v>0.476200000000005</c:v>
                </c:pt>
                <c:pt idx="394">
                  <c:v>0.477100000000005</c:v>
                </c:pt>
                <c:pt idx="395">
                  <c:v>0.478000000000005</c:v>
                </c:pt>
                <c:pt idx="396">
                  <c:v>0.478900000000005</c:v>
                </c:pt>
                <c:pt idx="397">
                  <c:v>0.479800000000005</c:v>
                </c:pt>
                <c:pt idx="398">
                  <c:v>0.480700000000005</c:v>
                </c:pt>
                <c:pt idx="399">
                  <c:v>0.481600000000005</c:v>
                </c:pt>
                <c:pt idx="400">
                  <c:v>0.482500000000005</c:v>
                </c:pt>
                <c:pt idx="401">
                  <c:v>0.483400000000005</c:v>
                </c:pt>
                <c:pt idx="402">
                  <c:v>0.484300000000005</c:v>
                </c:pt>
                <c:pt idx="403">
                  <c:v>0.485200000000005</c:v>
                </c:pt>
                <c:pt idx="404">
                  <c:v>0.486100000000005</c:v>
                </c:pt>
                <c:pt idx="405">
                  <c:v>0.487000000000005</c:v>
                </c:pt>
                <c:pt idx="406">
                  <c:v>0.487900000000005</c:v>
                </c:pt>
                <c:pt idx="407">
                  <c:v>0.488800000000005</c:v>
                </c:pt>
                <c:pt idx="408">
                  <c:v>0.489700000000005</c:v>
                </c:pt>
                <c:pt idx="409">
                  <c:v>0.490600000000005</c:v>
                </c:pt>
                <c:pt idx="410">
                  <c:v>0.491500000000005</c:v>
                </c:pt>
                <c:pt idx="411">
                  <c:v>0.492400000000005</c:v>
                </c:pt>
                <c:pt idx="412">
                  <c:v>0.493300000000005</c:v>
                </c:pt>
                <c:pt idx="413">
                  <c:v>0.494200000000005</c:v>
                </c:pt>
                <c:pt idx="414">
                  <c:v>0.495100000000005</c:v>
                </c:pt>
                <c:pt idx="415">
                  <c:v>0.496000000000005</c:v>
                </c:pt>
                <c:pt idx="416">
                  <c:v>0.496900000000005</c:v>
                </c:pt>
                <c:pt idx="417">
                  <c:v>0.497800000000005</c:v>
                </c:pt>
                <c:pt idx="418">
                  <c:v>0.498700000000005</c:v>
                </c:pt>
                <c:pt idx="419">
                  <c:v>0.499600000000005</c:v>
                </c:pt>
                <c:pt idx="420">
                  <c:v>0.500500000000005</c:v>
                </c:pt>
                <c:pt idx="421">
                  <c:v>0.501400000000005</c:v>
                </c:pt>
                <c:pt idx="422">
                  <c:v>0.502300000000005</c:v>
                </c:pt>
                <c:pt idx="423">
                  <c:v>0.503200000000005</c:v>
                </c:pt>
                <c:pt idx="424">
                  <c:v>0.504100000000005</c:v>
                </c:pt>
                <c:pt idx="425">
                  <c:v>0.505000000000005</c:v>
                </c:pt>
                <c:pt idx="426">
                  <c:v>0.505900000000005</c:v>
                </c:pt>
                <c:pt idx="427">
                  <c:v>0.506800000000005</c:v>
                </c:pt>
                <c:pt idx="428">
                  <c:v>0.507700000000005</c:v>
                </c:pt>
                <c:pt idx="429">
                  <c:v>0.508600000000005</c:v>
                </c:pt>
                <c:pt idx="430">
                  <c:v>0.509500000000005</c:v>
                </c:pt>
                <c:pt idx="431">
                  <c:v>0.510400000000005</c:v>
                </c:pt>
                <c:pt idx="432">
                  <c:v>0.511300000000005</c:v>
                </c:pt>
                <c:pt idx="433">
                  <c:v>0.512200000000005</c:v>
                </c:pt>
                <c:pt idx="434">
                  <c:v>0.513100000000005</c:v>
                </c:pt>
                <c:pt idx="435">
                  <c:v>0.514000000000005</c:v>
                </c:pt>
                <c:pt idx="436">
                  <c:v>0.514900000000005</c:v>
                </c:pt>
                <c:pt idx="437">
                  <c:v>0.515800000000005</c:v>
                </c:pt>
                <c:pt idx="438">
                  <c:v>0.516700000000005</c:v>
                </c:pt>
                <c:pt idx="439">
                  <c:v>0.517600000000005</c:v>
                </c:pt>
                <c:pt idx="440">
                  <c:v>0.518500000000005</c:v>
                </c:pt>
                <c:pt idx="441">
                  <c:v>0.519400000000005</c:v>
                </c:pt>
                <c:pt idx="442">
                  <c:v>0.520300000000005</c:v>
                </c:pt>
                <c:pt idx="443">
                  <c:v>0.521200000000005</c:v>
                </c:pt>
                <c:pt idx="444">
                  <c:v>0.522100000000005</c:v>
                </c:pt>
                <c:pt idx="445">
                  <c:v>0.523000000000005</c:v>
                </c:pt>
                <c:pt idx="446">
                  <c:v>0.523900000000005</c:v>
                </c:pt>
                <c:pt idx="447">
                  <c:v>0.524800000000005</c:v>
                </c:pt>
                <c:pt idx="448">
                  <c:v>0.525700000000005</c:v>
                </c:pt>
                <c:pt idx="449">
                  <c:v>0.526600000000005</c:v>
                </c:pt>
                <c:pt idx="450">
                  <c:v>0.527500000000005</c:v>
                </c:pt>
              </c:numCache>
            </c:numRef>
          </c:cat>
          <c:val>
            <c:numRef>
              <c:f>computations!$S$3:$S$453</c:f>
              <c:numCache>
                <c:formatCode>General</c:formatCode>
                <c:ptCount val="451"/>
                <c:pt idx="0">
                  <c:v>1.77845732951726E-8</c:v>
                </c:pt>
                <c:pt idx="1">
                  <c:v>2.02508871043038E-8</c:v>
                </c:pt>
                <c:pt idx="2">
                  <c:v>2.30494962078862E-8</c:v>
                </c:pt>
                <c:pt idx="3">
                  <c:v>2.62237988157899E-8</c:v>
                </c:pt>
                <c:pt idx="4">
                  <c:v>2.98226720923959E-8</c:v>
                </c:pt>
                <c:pt idx="5">
                  <c:v>3.39011385786405E-8</c:v>
                </c:pt>
                <c:pt idx="6">
                  <c:v>3.85211103851667E-8</c:v>
                </c:pt>
                <c:pt idx="7">
                  <c:v>4.37522198179722E-8</c:v>
                </c:pt>
                <c:pt idx="8">
                  <c:v>4.96727460120038E-8</c:v>
                </c:pt>
                <c:pt idx="9">
                  <c:v>5.63706481527218E-8</c:v>
                </c:pt>
                <c:pt idx="10">
                  <c:v>6.39447169690383E-8</c:v>
                </c:pt>
                <c:pt idx="11">
                  <c:v>7.25058573921466E-8</c:v>
                </c:pt>
                <c:pt idx="12">
                  <c:v>8.21785166033875E-8</c:v>
                </c:pt>
                <c:pt idx="13">
                  <c:v>9.31022731508297E-8</c:v>
                </c:pt>
                <c:pt idx="14">
                  <c:v>1.05433604410108E-7</c:v>
                </c:pt>
                <c:pt idx="15">
                  <c:v>1.19347851412389E-7</c:v>
                </c:pt>
                <c:pt idx="16">
                  <c:v>1.35041401974373E-7</c:v>
                </c:pt>
                <c:pt idx="17">
                  <c:v>1.52734115156145E-7</c:v>
                </c:pt>
                <c:pt idx="18">
                  <c:v>1.72672012357747E-7</c:v>
                </c:pt>
                <c:pt idx="19">
                  <c:v>1.95130262860987E-7</c:v>
                </c:pt>
                <c:pt idx="20">
                  <c:v>2.20416494346878E-7</c:v>
                </c:pt>
                <c:pt idx="21">
                  <c:v>2.48874461890184E-7</c:v>
                </c:pt>
                <c:pt idx="22">
                  <c:v>2.80888112171082E-7</c:v>
                </c:pt>
                <c:pt idx="23">
                  <c:v>3.16886083171849E-7</c:v>
                </c:pt>
                <c:pt idx="24">
                  <c:v>3.5734668346684E-7</c:v>
                </c:pt>
                <c:pt idx="25">
                  <c:v>4.02803399392012E-7</c:v>
                </c:pt>
                <c:pt idx="26">
                  <c:v>4.53850982922329E-7</c:v>
                </c:pt>
                <c:pt idx="27">
                  <c:v>5.11152178019891E-7</c:v>
                </c:pt>
                <c:pt idx="28">
                  <c:v>5.75445148573275E-7</c:v>
                </c:pt>
                <c:pt idx="29">
                  <c:v>6.47551676861005E-7</c:v>
                </c:pt>
                <c:pt idx="30">
                  <c:v>7.28386207774281E-7</c:v>
                </c:pt>
                <c:pt idx="31">
                  <c:v>8.18965820862004E-7</c:v>
                </c:pt>
                <c:pt idx="32">
                  <c:v>9.20421219654078E-7</c:v>
                </c:pt>
                <c:pt idx="33">
                  <c:v>1.03400883571731E-6</c:v>
                </c:pt>
                <c:pt idx="34">
                  <c:v>1.16112415354637E-6</c:v>
                </c:pt>
                <c:pt idx="35">
                  <c:v>1.3033163717356E-6</c:v>
                </c:pt>
                <c:pt idx="36">
                  <c:v>1.46230452596468E-6</c:v>
                </c:pt>
                <c:pt idx="37">
                  <c:v>1.63999521021442E-6</c:v>
                </c:pt>
                <c:pt idx="38">
                  <c:v>1.83850204436109E-6</c:v>
                </c:pt>
                <c:pt idx="39">
                  <c:v>2.06016704893733E-6</c:v>
                </c:pt>
                <c:pt idx="40">
                  <c:v>2.30758410145294E-6</c:v>
                </c:pt>
                <c:pt idx="41">
                  <c:v>2.58362466330464E-6</c:v>
                </c:pt>
                <c:pt idx="42">
                  <c:v>2.89146598203441E-6</c:v>
                </c:pt>
                <c:pt idx="43">
                  <c:v>3.2346219905913E-6</c:v>
                </c:pt>
                <c:pt idx="44">
                  <c:v>3.61697714338449E-6</c:v>
                </c:pt>
                <c:pt idx="45">
                  <c:v>4.0428234483586E-6</c:v>
                </c:pt>
                <c:pt idx="46">
                  <c:v>4.51690097515837E-6</c:v>
                </c:pt>
                <c:pt idx="47">
                  <c:v>5.044442141756E-6</c:v>
                </c:pt>
                <c:pt idx="48">
                  <c:v>5.63122010577996E-6</c:v>
                </c:pt>
                <c:pt idx="49">
                  <c:v>6.28360161229182E-6</c:v>
                </c:pt>
                <c:pt idx="50">
                  <c:v>7.00860467700381E-6</c:v>
                </c:pt>
                <c:pt idx="51">
                  <c:v>7.8139615130037E-6</c:v>
                </c:pt>
                <c:pt idx="52">
                  <c:v>8.70818714005348E-6</c:v>
                </c:pt>
                <c:pt idx="53">
                  <c:v>9.70065414855539E-6</c:v>
                </c:pt>
                <c:pt idx="54">
                  <c:v>1.08016741254289E-5</c:v>
                </c:pt>
                <c:pt idx="55">
                  <c:v>1.20225862865282E-5</c:v>
                </c:pt>
                <c:pt idx="56">
                  <c:v>1.33758538999472E-5</c:v>
                </c:pt>
                <c:pt idx="57">
                  <c:v>1.48751691267247E-5</c:v>
                </c:pt>
                <c:pt idx="58">
                  <c:v>1.65355669501779E-5</c:v>
                </c:pt>
                <c:pt idx="59">
                  <c:v>1.83735489124753E-5</c:v>
                </c:pt>
                <c:pt idx="60">
                  <c:v>2.04072174272124E-5</c:v>
                </c:pt>
                <c:pt idx="61">
                  <c:v>2.26564214897918E-5</c:v>
                </c:pt>
                <c:pt idx="62">
                  <c:v>2.51429146634459E-5</c:v>
                </c:pt>
                <c:pt idx="63">
                  <c:v>2.78905262778725E-5</c:v>
                </c:pt>
                <c:pt idx="64">
                  <c:v>3.09253468398092E-5</c:v>
                </c:pt>
                <c:pt idx="65">
                  <c:v>3.42759287205285E-5</c:v>
                </c:pt>
                <c:pt idx="66">
                  <c:v>3.79735032543307E-5</c:v>
                </c:pt>
                <c:pt idx="67">
                  <c:v>4.20522154547027E-5</c:v>
                </c:pt>
                <c:pt idx="68">
                  <c:v>4.65493776310253E-5</c:v>
                </c:pt>
                <c:pt idx="69">
                  <c:v>5.15057432686234E-5</c:v>
                </c:pt>
                <c:pt idx="70">
                  <c:v>5.69658026186266E-5</c:v>
                </c:pt>
                <c:pt idx="71">
                  <c:v>6.29781015316596E-5</c:v>
                </c:pt>
                <c:pt idx="72">
                  <c:v>6.95955851608079E-5</c:v>
                </c:pt>
                <c:pt idx="73">
                  <c:v>7.6875968254736E-5</c:v>
                </c:pt>
                <c:pt idx="74">
                  <c:v>8.48821338612322E-5</c:v>
                </c:pt>
                <c:pt idx="75">
                  <c:v>9.36825623649184E-5</c:v>
                </c:pt>
                <c:pt idx="76">
                  <c:v>0.000103351792890336</c:v>
                </c:pt>
                <c:pt idx="77">
                  <c:v>0.00011397091921316</c:v>
                </c:pt>
                <c:pt idx="78">
                  <c:v>0.000125628122437825</c:v>
                </c:pt>
                <c:pt idx="79">
                  <c:v>0.000138419242819369</c:v>
                </c:pt>
                <c:pt idx="80">
                  <c:v>0.000152448393230694</c:v>
                </c:pt>
                <c:pt idx="81">
                  <c:v>0.000167828616903705</c:v>
                </c:pt>
                <c:pt idx="82">
                  <c:v>0.000184682592203688</c:v>
                </c:pt>
                <c:pt idx="83">
                  <c:v>0.000203143387330775</c:v>
                </c:pt>
                <c:pt idx="84">
                  <c:v>0.000223355267980215</c:v>
                </c:pt>
                <c:pt idx="85">
                  <c:v>0.000245474561134192</c:v>
                </c:pt>
                <c:pt idx="86">
                  <c:v>0.00026967057830187</c:v>
                </c:pt>
                <c:pt idx="87">
                  <c:v>0.000296126601671012</c:v>
                </c:pt>
                <c:pt idx="88">
                  <c:v>0.000325040936783356</c:v>
                </c:pt>
                <c:pt idx="89">
                  <c:v>0.000356628035496957</c:v>
                </c:pt>
                <c:pt idx="90">
                  <c:v>0.000391119693151048</c:v>
                </c:pt>
                <c:pt idx="91">
                  <c:v>0.000428766324002646</c:v>
                </c:pt>
                <c:pt idx="92">
                  <c:v>0.000469838319158239</c:v>
                </c:pt>
                <c:pt idx="93">
                  <c:v>0.000514627491378147</c:v>
                </c:pt>
                <c:pt idx="94">
                  <c:v>0.000563448611284853</c:v>
                </c:pt>
                <c:pt idx="95">
                  <c:v>0.000616641039658959</c:v>
                </c:pt>
                <c:pt idx="96">
                  <c:v>0.000674570460657098</c:v>
                </c:pt>
                <c:pt idx="97">
                  <c:v>0.0007376307209337</c:v>
                </c:pt>
                <c:pt idx="98">
                  <c:v>0.000806245779792941</c:v>
                </c:pt>
                <c:pt idx="99">
                  <c:v>0.000880871775636738</c:v>
                </c:pt>
                <c:pt idx="100">
                  <c:v>0.000961999214109072</c:v>
                </c:pt>
                <c:pt idx="101">
                  <c:v>0.00105015528346457</c:v>
                </c:pt>
                <c:pt idx="102">
                  <c:v>0.00114590630280943</c:v>
                </c:pt>
                <c:pt idx="103">
                  <c:v>0.00124986030897426</c:v>
                </c:pt>
                <c:pt idx="104">
                  <c:v>0.00136266978787938</c:v>
                </c:pt>
                <c:pt idx="105">
                  <c:v>0.00148503455634337</c:v>
                </c:pt>
                <c:pt idx="106">
                  <c:v>0.00161770480036249</c:v>
                </c:pt>
                <c:pt idx="107">
                  <c:v>0.00176148427595174</c:v>
                </c:pt>
                <c:pt idx="108">
                  <c:v>0.00191723367868506</c:v>
                </c:pt>
                <c:pt idx="109">
                  <c:v>0.00208587418810226</c:v>
                </c:pt>
                <c:pt idx="110">
                  <c:v>0.00226839119316068</c:v>
                </c:pt>
                <c:pt idx="111">
                  <c:v>0.00246583820489936</c:v>
                </c:pt>
                <c:pt idx="112">
                  <c:v>0.00267934096245089</c:v>
                </c:pt>
                <c:pt idx="113">
                  <c:v>0.00291010173847876</c:v>
                </c:pt>
                <c:pt idx="114">
                  <c:v>0.00315940385003439</c:v>
                </c:pt>
                <c:pt idx="115">
                  <c:v>0.00342861638071586</c:v>
                </c:pt>
                <c:pt idx="116">
                  <c:v>0.00371919911986843</c:v>
                </c:pt>
                <c:pt idx="117">
                  <c:v>0.00403270772439139</c:v>
                </c:pt>
                <c:pt idx="118">
                  <c:v>0.00437079910850706</c:v>
                </c:pt>
                <c:pt idx="119">
                  <c:v>0.00473523706660139</c:v>
                </c:pt>
                <c:pt idx="120">
                  <c:v>0.00512789813396069</c:v>
                </c:pt>
                <c:pt idx="121">
                  <c:v>0.00555077768990364</c:v>
                </c:pt>
                <c:pt idx="122">
                  <c:v>0.0060059963074383</c:v>
                </c:pt>
                <c:pt idx="123">
                  <c:v>0.00649580635316015</c:v>
                </c:pt>
                <c:pt idx="124">
                  <c:v>0.00702259884064537</c:v>
                </c:pt>
                <c:pt idx="125">
                  <c:v>0.00758891054008268</c:v>
                </c:pt>
                <c:pt idx="126">
                  <c:v>0.00819743134632457</c:v>
                </c:pt>
                <c:pt idx="127">
                  <c:v>0.00885101190692263</c:v>
                </c:pt>
                <c:pt idx="128">
                  <c:v>0.00955267151104023</c:v>
                </c:pt>
                <c:pt idx="129">
                  <c:v>0.0103056062394071</c:v>
                </c:pt>
                <c:pt idx="130">
                  <c:v>0.0111131973746927</c:v>
                </c:pt>
                <c:pt idx="131">
                  <c:v>0.0119790200708268</c:v>
                </c:pt>
                <c:pt idx="132">
                  <c:v>0.012906852278885</c:v>
                </c:pt>
                <c:pt idx="133">
                  <c:v>0.0139006839261843</c:v>
                </c:pt>
                <c:pt idx="134">
                  <c:v>0.0149647263441939</c:v>
                </c:pt>
                <c:pt idx="135">
                  <c:v>0.0161034219397631</c:v>
                </c:pt>
                <c:pt idx="136">
                  <c:v>0.0173214541029999</c:v>
                </c:pt>
                <c:pt idx="137">
                  <c:v>0.0186237573438937</c:v>
                </c:pt>
                <c:pt idx="138">
                  <c:v>0.0200155276484751</c:v>
                </c:pt>
                <c:pt idx="139">
                  <c:v>0.0215022330439335</c:v>
                </c:pt>
                <c:pt idx="140">
                  <c:v>0.0230896243606755</c:v>
                </c:pt>
                <c:pt idx="141">
                  <c:v>0.0247837461778053</c:v>
                </c:pt>
                <c:pt idx="142">
                  <c:v>0.0265909479369392</c:v>
                </c:pt>
                <c:pt idx="143">
                  <c:v>0.0285178952076329</c:v>
                </c:pt>
                <c:pt idx="144">
                  <c:v>0.0305715810860101</c:v>
                </c:pt>
                <c:pt idx="145">
                  <c:v>0.0327593377064217</c:v>
                </c:pt>
                <c:pt idx="146">
                  <c:v>0.0350888478441587</c:v>
                </c:pt>
                <c:pt idx="147">
                  <c:v>0.0375681565853728</c:v>
                </c:pt>
                <c:pt idx="148">
                  <c:v>0.0402056830384437</c:v>
                </c:pt>
                <c:pt idx="149">
                  <c:v>0.043010232059067</c:v>
                </c:pt>
                <c:pt idx="150">
                  <c:v>0.0459910059593311</c:v>
                </c:pt>
                <c:pt idx="151">
                  <c:v>0.0491576161690058</c:v>
                </c:pt>
                <c:pt idx="152">
                  <c:v>0.0525200948151886</c:v>
                </c:pt>
                <c:pt idx="153">
                  <c:v>0.0560889061843511</c:v>
                </c:pt>
                <c:pt idx="154">
                  <c:v>0.0598749580287018</c:v>
                </c:pt>
                <c:pt idx="155">
                  <c:v>0.0638896126766465</c:v>
                </c:pt>
                <c:pt idx="156">
                  <c:v>0.0681446979049809</c:v>
                </c:pt>
                <c:pt idx="157">
                  <c:v>0.0726525175283118</c:v>
                </c:pt>
                <c:pt idx="158">
                  <c:v>0.0774258616590682</c:v>
                </c:pt>
                <c:pt idx="159">
                  <c:v>0.0824780165893567</c:v>
                </c:pt>
                <c:pt idx="160">
                  <c:v>0.0878227742438294</c:v>
                </c:pt>
                <c:pt idx="161">
                  <c:v>0.0934744411506934</c:v>
                </c:pt>
                <c:pt idx="162">
                  <c:v>0.0994478468759951</c:v>
                </c:pt>
                <c:pt idx="163">
                  <c:v>0.105758351864384</c:v>
                </c:pt>
                <c:pt idx="164">
                  <c:v>0.112421854627699</c:v>
                </c:pt>
                <c:pt idx="165">
                  <c:v>0.119454798220946</c:v>
                </c:pt>
                <c:pt idx="166">
                  <c:v>0.126874175943558</c:v>
                </c:pt>
                <c:pt idx="167">
                  <c:v>0.134697536202271</c:v>
                </c:pt>
                <c:pt idx="168">
                  <c:v>0.142942986470469</c:v>
                </c:pt>
                <c:pt idx="169">
                  <c:v>0.151629196277606</c:v>
                </c:pt>
                <c:pt idx="170">
                  <c:v>0.160775399161072</c:v>
                </c:pt>
                <c:pt idx="171">
                  <c:v>0.170401393511952</c:v>
                </c:pt>
                <c:pt idx="172">
                  <c:v>0.180527542245249</c:v>
                </c:pt>
                <c:pt idx="173">
                  <c:v>0.191174771224556</c:v>
                </c:pt>
                <c:pt idx="174">
                  <c:v>0.202364566370704</c:v>
                </c:pt>
                <c:pt idx="175">
                  <c:v>0.214118969383745</c:v>
                </c:pt>
                <c:pt idx="176">
                  <c:v>0.22646057200764</c:v>
                </c:pt>
                <c:pt idx="177">
                  <c:v>0.239412508767295</c:v>
                </c:pt>
                <c:pt idx="178">
                  <c:v>0.252998448108148</c:v>
                </c:pt>
                <c:pt idx="179">
                  <c:v>0.267242581869299</c:v>
                </c:pt>
                <c:pt idx="180">
                  <c:v>0.28216961302229</c:v>
                </c:pt>
                <c:pt idx="181">
                  <c:v>0.297804741609022</c:v>
                </c:pt>
                <c:pt idx="182">
                  <c:v>0.314173648814022</c:v>
                </c:pt>
                <c:pt idx="183">
                  <c:v>0.33130247910828</c:v>
                </c:pt>
                <c:pt idx="184">
                  <c:v>0.349217820404242</c:v>
                </c:pt>
                <c:pt idx="185">
                  <c:v>0.367946682164259</c:v>
                </c:pt>
                <c:pt idx="186">
                  <c:v>0.387516471407786</c:v>
                </c:pt>
                <c:pt idx="187">
                  <c:v>0.407954966566107</c:v>
                </c:pt>
                <c:pt idx="188">
                  <c:v>0.429290289137038</c:v>
                </c:pt>
                <c:pt idx="189">
                  <c:v>0.451550873096252</c:v>
                </c:pt>
                <c:pt idx="190">
                  <c:v>0.474765432026342</c:v>
                </c:pt>
                <c:pt idx="191">
                  <c:v>0.498962923929607</c:v>
                </c:pt>
                <c:pt idx="192">
                  <c:v>0.524172513695797</c:v>
                </c:pt>
                <c:pt idx="193">
                  <c:v>0.550423533201659</c:v>
                </c:pt>
                <c:pt idx="194">
                  <c:v>0.577745439025122</c:v>
                </c:pt>
                <c:pt idx="195">
                  <c:v>0.60616776776328</c:v>
                </c:pt>
                <c:pt idx="196">
                  <c:v>0.63572008895007</c:v>
                </c:pt>
                <c:pt idx="197">
                  <c:v>0.666431955576563</c:v>
                </c:pt>
                <c:pt idx="198">
                  <c:v>0.698332852224207</c:v>
                </c:pt>
                <c:pt idx="199">
                  <c:v>0.731452140829069</c:v>
                </c:pt>
                <c:pt idx="200">
                  <c:v>0.765819004103158</c:v>
                </c:pt>
                <c:pt idx="201">
                  <c:v>0.801462386647259</c:v>
                </c:pt>
                <c:pt idx="202">
                  <c:v>0.838410933798308</c:v>
                </c:pt>
                <c:pt idx="203">
                  <c:v>0.876692928263217</c:v>
                </c:pt>
                <c:pt idx="204">
                  <c:v>0.916336224600175</c:v>
                </c:pt>
                <c:pt idx="205">
                  <c:v>0.957368181617765</c:v>
                </c:pt>
                <c:pt idx="206">
                  <c:v>0.999815592771771</c:v>
                </c:pt>
                <c:pt idx="207">
                  <c:v>1.043704614649175</c:v>
                </c:pt>
                <c:pt idx="208">
                  <c:v>1.08906069363872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</c:numCache>
            </c:numRef>
          </c:val>
        </c:ser>
        <c:ser>
          <c:idx val="0"/>
          <c:order val="3"/>
          <c:tx>
            <c:v>null1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numRef>
              <c:f>computations!$Q$3:$Q$453</c:f>
              <c:numCache>
                <c:formatCode>General</c:formatCode>
                <c:ptCount val="451"/>
                <c:pt idx="0">
                  <c:v>0.1225</c:v>
                </c:pt>
                <c:pt idx="1">
                  <c:v>0.1234</c:v>
                </c:pt>
                <c:pt idx="2">
                  <c:v>0.1243</c:v>
                </c:pt>
                <c:pt idx="3">
                  <c:v>0.1252</c:v>
                </c:pt>
                <c:pt idx="4">
                  <c:v>0.1261</c:v>
                </c:pt>
                <c:pt idx="5">
                  <c:v>0.127</c:v>
                </c:pt>
                <c:pt idx="6">
                  <c:v>0.1279</c:v>
                </c:pt>
                <c:pt idx="7">
                  <c:v>0.1288</c:v>
                </c:pt>
                <c:pt idx="8">
                  <c:v>0.1297</c:v>
                </c:pt>
                <c:pt idx="9">
                  <c:v>0.1306</c:v>
                </c:pt>
                <c:pt idx="10">
                  <c:v>0.1315</c:v>
                </c:pt>
                <c:pt idx="11">
                  <c:v>0.1324</c:v>
                </c:pt>
                <c:pt idx="12">
                  <c:v>0.1333</c:v>
                </c:pt>
                <c:pt idx="13">
                  <c:v>0.1342</c:v>
                </c:pt>
                <c:pt idx="14">
                  <c:v>0.1351</c:v>
                </c:pt>
                <c:pt idx="15">
                  <c:v>0.136</c:v>
                </c:pt>
                <c:pt idx="16">
                  <c:v>0.1369</c:v>
                </c:pt>
                <c:pt idx="17">
                  <c:v>0.1378</c:v>
                </c:pt>
                <c:pt idx="18">
                  <c:v>0.1387</c:v>
                </c:pt>
                <c:pt idx="19">
                  <c:v>0.1396</c:v>
                </c:pt>
                <c:pt idx="20">
                  <c:v>0.1405</c:v>
                </c:pt>
                <c:pt idx="21">
                  <c:v>0.1414</c:v>
                </c:pt>
                <c:pt idx="22">
                  <c:v>0.1423</c:v>
                </c:pt>
                <c:pt idx="23">
                  <c:v>0.1432</c:v>
                </c:pt>
                <c:pt idx="24">
                  <c:v>0.1441</c:v>
                </c:pt>
                <c:pt idx="25">
                  <c:v>0.145</c:v>
                </c:pt>
                <c:pt idx="26">
                  <c:v>0.1459</c:v>
                </c:pt>
                <c:pt idx="27">
                  <c:v>0.1468</c:v>
                </c:pt>
                <c:pt idx="28">
                  <c:v>0.1477</c:v>
                </c:pt>
                <c:pt idx="29">
                  <c:v>0.1486</c:v>
                </c:pt>
                <c:pt idx="30">
                  <c:v>0.1495</c:v>
                </c:pt>
                <c:pt idx="31">
                  <c:v>0.1504</c:v>
                </c:pt>
                <c:pt idx="32">
                  <c:v>0.1513</c:v>
                </c:pt>
                <c:pt idx="33">
                  <c:v>0.1522</c:v>
                </c:pt>
                <c:pt idx="34">
                  <c:v>0.1531</c:v>
                </c:pt>
                <c:pt idx="35">
                  <c:v>0.154</c:v>
                </c:pt>
                <c:pt idx="36">
                  <c:v>0.1549</c:v>
                </c:pt>
                <c:pt idx="37">
                  <c:v>0.1558</c:v>
                </c:pt>
                <c:pt idx="38">
                  <c:v>0.1567</c:v>
                </c:pt>
                <c:pt idx="39">
                  <c:v>0.1576</c:v>
                </c:pt>
                <c:pt idx="40">
                  <c:v>0.1585</c:v>
                </c:pt>
                <c:pt idx="41">
                  <c:v>0.1594</c:v>
                </c:pt>
                <c:pt idx="42">
                  <c:v>0.1603</c:v>
                </c:pt>
                <c:pt idx="43">
                  <c:v>0.1612</c:v>
                </c:pt>
                <c:pt idx="44">
                  <c:v>0.162100000000001</c:v>
                </c:pt>
                <c:pt idx="45">
                  <c:v>0.163000000000001</c:v>
                </c:pt>
                <c:pt idx="46">
                  <c:v>0.163900000000001</c:v>
                </c:pt>
                <c:pt idx="47">
                  <c:v>0.164800000000001</c:v>
                </c:pt>
                <c:pt idx="48">
                  <c:v>0.165700000000001</c:v>
                </c:pt>
                <c:pt idx="49">
                  <c:v>0.166600000000001</c:v>
                </c:pt>
                <c:pt idx="50">
                  <c:v>0.167500000000001</c:v>
                </c:pt>
                <c:pt idx="51">
                  <c:v>0.168400000000001</c:v>
                </c:pt>
                <c:pt idx="52">
                  <c:v>0.169300000000001</c:v>
                </c:pt>
                <c:pt idx="53">
                  <c:v>0.170200000000001</c:v>
                </c:pt>
                <c:pt idx="54">
                  <c:v>0.171100000000001</c:v>
                </c:pt>
                <c:pt idx="55">
                  <c:v>0.172000000000001</c:v>
                </c:pt>
                <c:pt idx="56">
                  <c:v>0.172900000000001</c:v>
                </c:pt>
                <c:pt idx="57">
                  <c:v>0.173800000000001</c:v>
                </c:pt>
                <c:pt idx="58">
                  <c:v>0.174700000000001</c:v>
                </c:pt>
                <c:pt idx="59">
                  <c:v>0.175600000000001</c:v>
                </c:pt>
                <c:pt idx="60">
                  <c:v>0.176500000000001</c:v>
                </c:pt>
                <c:pt idx="61">
                  <c:v>0.177400000000001</c:v>
                </c:pt>
                <c:pt idx="62">
                  <c:v>0.178300000000001</c:v>
                </c:pt>
                <c:pt idx="63">
                  <c:v>0.179200000000001</c:v>
                </c:pt>
                <c:pt idx="64">
                  <c:v>0.180100000000001</c:v>
                </c:pt>
                <c:pt idx="65">
                  <c:v>0.181000000000001</c:v>
                </c:pt>
                <c:pt idx="66">
                  <c:v>0.181900000000001</c:v>
                </c:pt>
                <c:pt idx="67">
                  <c:v>0.182800000000001</c:v>
                </c:pt>
                <c:pt idx="68">
                  <c:v>0.183700000000001</c:v>
                </c:pt>
                <c:pt idx="69">
                  <c:v>0.184600000000001</c:v>
                </c:pt>
                <c:pt idx="70">
                  <c:v>0.185500000000001</c:v>
                </c:pt>
                <c:pt idx="71">
                  <c:v>0.186400000000001</c:v>
                </c:pt>
                <c:pt idx="72">
                  <c:v>0.187300000000001</c:v>
                </c:pt>
                <c:pt idx="73">
                  <c:v>0.188200000000001</c:v>
                </c:pt>
                <c:pt idx="74">
                  <c:v>0.189100000000001</c:v>
                </c:pt>
                <c:pt idx="75">
                  <c:v>0.190000000000001</c:v>
                </c:pt>
                <c:pt idx="76">
                  <c:v>0.190900000000001</c:v>
                </c:pt>
                <c:pt idx="77">
                  <c:v>0.191800000000001</c:v>
                </c:pt>
                <c:pt idx="78">
                  <c:v>0.192700000000001</c:v>
                </c:pt>
                <c:pt idx="79">
                  <c:v>0.193600000000001</c:v>
                </c:pt>
                <c:pt idx="80">
                  <c:v>0.194500000000001</c:v>
                </c:pt>
                <c:pt idx="81">
                  <c:v>0.195400000000001</c:v>
                </c:pt>
                <c:pt idx="82">
                  <c:v>0.196300000000001</c:v>
                </c:pt>
                <c:pt idx="83">
                  <c:v>0.197200000000001</c:v>
                </c:pt>
                <c:pt idx="84">
                  <c:v>0.198100000000001</c:v>
                </c:pt>
                <c:pt idx="85">
                  <c:v>0.199000000000001</c:v>
                </c:pt>
                <c:pt idx="86">
                  <c:v>0.199900000000001</c:v>
                </c:pt>
                <c:pt idx="87">
                  <c:v>0.200800000000001</c:v>
                </c:pt>
                <c:pt idx="88">
                  <c:v>0.201700000000001</c:v>
                </c:pt>
                <c:pt idx="89">
                  <c:v>0.202600000000001</c:v>
                </c:pt>
                <c:pt idx="90">
                  <c:v>0.203500000000001</c:v>
                </c:pt>
                <c:pt idx="91">
                  <c:v>0.204400000000001</c:v>
                </c:pt>
                <c:pt idx="92">
                  <c:v>0.205300000000001</c:v>
                </c:pt>
                <c:pt idx="93">
                  <c:v>0.206200000000001</c:v>
                </c:pt>
                <c:pt idx="94">
                  <c:v>0.207100000000001</c:v>
                </c:pt>
                <c:pt idx="95">
                  <c:v>0.208000000000001</c:v>
                </c:pt>
                <c:pt idx="96">
                  <c:v>0.208900000000001</c:v>
                </c:pt>
                <c:pt idx="97">
                  <c:v>0.209800000000001</c:v>
                </c:pt>
                <c:pt idx="98">
                  <c:v>0.210700000000001</c:v>
                </c:pt>
                <c:pt idx="99">
                  <c:v>0.211600000000001</c:v>
                </c:pt>
                <c:pt idx="100">
                  <c:v>0.212500000000001</c:v>
                </c:pt>
                <c:pt idx="101">
                  <c:v>0.213400000000001</c:v>
                </c:pt>
                <c:pt idx="102">
                  <c:v>0.214300000000001</c:v>
                </c:pt>
                <c:pt idx="103">
                  <c:v>0.215200000000001</c:v>
                </c:pt>
                <c:pt idx="104">
                  <c:v>0.216100000000001</c:v>
                </c:pt>
                <c:pt idx="105">
                  <c:v>0.217000000000001</c:v>
                </c:pt>
                <c:pt idx="106">
                  <c:v>0.217900000000001</c:v>
                </c:pt>
                <c:pt idx="107">
                  <c:v>0.218800000000001</c:v>
                </c:pt>
                <c:pt idx="108">
                  <c:v>0.219700000000001</c:v>
                </c:pt>
                <c:pt idx="109">
                  <c:v>0.220600000000001</c:v>
                </c:pt>
                <c:pt idx="110">
                  <c:v>0.221500000000001</c:v>
                </c:pt>
                <c:pt idx="111">
                  <c:v>0.222400000000001</c:v>
                </c:pt>
                <c:pt idx="112">
                  <c:v>0.223300000000001</c:v>
                </c:pt>
                <c:pt idx="113">
                  <c:v>0.224200000000001</c:v>
                </c:pt>
                <c:pt idx="114">
                  <c:v>0.225100000000001</c:v>
                </c:pt>
                <c:pt idx="115">
                  <c:v>0.226000000000001</c:v>
                </c:pt>
                <c:pt idx="116">
                  <c:v>0.226900000000001</c:v>
                </c:pt>
                <c:pt idx="117">
                  <c:v>0.227800000000001</c:v>
                </c:pt>
                <c:pt idx="118">
                  <c:v>0.228700000000001</c:v>
                </c:pt>
                <c:pt idx="119">
                  <c:v>0.229600000000001</c:v>
                </c:pt>
                <c:pt idx="120">
                  <c:v>0.230500000000001</c:v>
                </c:pt>
                <c:pt idx="121">
                  <c:v>0.231400000000001</c:v>
                </c:pt>
                <c:pt idx="122">
                  <c:v>0.232300000000001</c:v>
                </c:pt>
                <c:pt idx="123">
                  <c:v>0.233200000000001</c:v>
                </c:pt>
                <c:pt idx="124">
                  <c:v>0.234100000000001</c:v>
                </c:pt>
                <c:pt idx="125">
                  <c:v>0.235000000000001</c:v>
                </c:pt>
                <c:pt idx="126">
                  <c:v>0.235900000000001</c:v>
                </c:pt>
                <c:pt idx="127">
                  <c:v>0.236800000000001</c:v>
                </c:pt>
                <c:pt idx="128">
                  <c:v>0.237700000000002</c:v>
                </c:pt>
                <c:pt idx="129">
                  <c:v>0.238600000000002</c:v>
                </c:pt>
                <c:pt idx="130">
                  <c:v>0.239500000000002</c:v>
                </c:pt>
                <c:pt idx="131">
                  <c:v>0.240400000000002</c:v>
                </c:pt>
                <c:pt idx="132">
                  <c:v>0.241300000000002</c:v>
                </c:pt>
                <c:pt idx="133">
                  <c:v>0.242200000000002</c:v>
                </c:pt>
                <c:pt idx="134">
                  <c:v>0.243100000000002</c:v>
                </c:pt>
                <c:pt idx="135">
                  <c:v>0.244000000000002</c:v>
                </c:pt>
                <c:pt idx="136">
                  <c:v>0.244900000000002</c:v>
                </c:pt>
                <c:pt idx="137">
                  <c:v>0.245800000000002</c:v>
                </c:pt>
                <c:pt idx="138">
                  <c:v>0.246700000000002</c:v>
                </c:pt>
                <c:pt idx="139">
                  <c:v>0.247600000000002</c:v>
                </c:pt>
                <c:pt idx="140">
                  <c:v>0.248500000000002</c:v>
                </c:pt>
                <c:pt idx="141">
                  <c:v>0.249400000000002</c:v>
                </c:pt>
                <c:pt idx="142">
                  <c:v>0.250300000000002</c:v>
                </c:pt>
                <c:pt idx="143">
                  <c:v>0.251200000000002</c:v>
                </c:pt>
                <c:pt idx="144">
                  <c:v>0.252100000000002</c:v>
                </c:pt>
                <c:pt idx="145">
                  <c:v>0.253000000000002</c:v>
                </c:pt>
                <c:pt idx="146">
                  <c:v>0.253900000000002</c:v>
                </c:pt>
                <c:pt idx="147">
                  <c:v>0.254800000000002</c:v>
                </c:pt>
                <c:pt idx="148">
                  <c:v>0.255700000000002</c:v>
                </c:pt>
                <c:pt idx="149">
                  <c:v>0.256600000000002</c:v>
                </c:pt>
                <c:pt idx="150">
                  <c:v>0.257500000000002</c:v>
                </c:pt>
                <c:pt idx="151">
                  <c:v>0.258400000000002</c:v>
                </c:pt>
                <c:pt idx="152">
                  <c:v>0.259300000000002</c:v>
                </c:pt>
                <c:pt idx="153">
                  <c:v>0.260200000000002</c:v>
                </c:pt>
                <c:pt idx="154">
                  <c:v>0.261100000000002</c:v>
                </c:pt>
                <c:pt idx="155">
                  <c:v>0.262000000000002</c:v>
                </c:pt>
                <c:pt idx="156">
                  <c:v>0.262900000000002</c:v>
                </c:pt>
                <c:pt idx="157">
                  <c:v>0.263800000000002</c:v>
                </c:pt>
                <c:pt idx="158">
                  <c:v>0.264700000000002</c:v>
                </c:pt>
                <c:pt idx="159">
                  <c:v>0.265600000000002</c:v>
                </c:pt>
                <c:pt idx="160">
                  <c:v>0.266500000000002</c:v>
                </c:pt>
                <c:pt idx="161">
                  <c:v>0.267400000000002</c:v>
                </c:pt>
                <c:pt idx="162">
                  <c:v>0.268300000000002</c:v>
                </c:pt>
                <c:pt idx="163">
                  <c:v>0.269200000000002</c:v>
                </c:pt>
                <c:pt idx="164">
                  <c:v>0.270100000000002</c:v>
                </c:pt>
                <c:pt idx="165">
                  <c:v>0.271000000000002</c:v>
                </c:pt>
                <c:pt idx="166">
                  <c:v>0.271900000000002</c:v>
                </c:pt>
                <c:pt idx="167">
                  <c:v>0.272800000000002</c:v>
                </c:pt>
                <c:pt idx="168">
                  <c:v>0.273700000000002</c:v>
                </c:pt>
                <c:pt idx="169">
                  <c:v>0.274600000000002</c:v>
                </c:pt>
                <c:pt idx="170">
                  <c:v>0.275500000000002</c:v>
                </c:pt>
                <c:pt idx="171">
                  <c:v>0.276400000000002</c:v>
                </c:pt>
                <c:pt idx="172">
                  <c:v>0.277300000000002</c:v>
                </c:pt>
                <c:pt idx="173">
                  <c:v>0.278200000000002</c:v>
                </c:pt>
                <c:pt idx="174">
                  <c:v>0.279100000000002</c:v>
                </c:pt>
                <c:pt idx="175">
                  <c:v>0.280000000000002</c:v>
                </c:pt>
                <c:pt idx="176">
                  <c:v>0.280900000000002</c:v>
                </c:pt>
                <c:pt idx="177">
                  <c:v>0.281800000000002</c:v>
                </c:pt>
                <c:pt idx="178">
                  <c:v>0.282700000000002</c:v>
                </c:pt>
                <c:pt idx="179">
                  <c:v>0.283600000000002</c:v>
                </c:pt>
                <c:pt idx="180">
                  <c:v>0.284500000000002</c:v>
                </c:pt>
                <c:pt idx="181">
                  <c:v>0.285400000000002</c:v>
                </c:pt>
                <c:pt idx="182">
                  <c:v>0.286300000000002</c:v>
                </c:pt>
                <c:pt idx="183">
                  <c:v>0.287200000000002</c:v>
                </c:pt>
                <c:pt idx="184">
                  <c:v>0.288100000000002</c:v>
                </c:pt>
                <c:pt idx="185">
                  <c:v>0.289000000000002</c:v>
                </c:pt>
                <c:pt idx="186">
                  <c:v>0.289900000000002</c:v>
                </c:pt>
                <c:pt idx="187">
                  <c:v>0.290800000000002</c:v>
                </c:pt>
                <c:pt idx="188">
                  <c:v>0.291700000000002</c:v>
                </c:pt>
                <c:pt idx="189">
                  <c:v>0.292600000000002</c:v>
                </c:pt>
                <c:pt idx="190">
                  <c:v>0.293500000000002</c:v>
                </c:pt>
                <c:pt idx="191">
                  <c:v>0.294400000000002</c:v>
                </c:pt>
                <c:pt idx="192">
                  <c:v>0.295300000000002</c:v>
                </c:pt>
                <c:pt idx="193">
                  <c:v>0.296200000000002</c:v>
                </c:pt>
                <c:pt idx="194">
                  <c:v>0.297100000000002</c:v>
                </c:pt>
                <c:pt idx="195">
                  <c:v>0.298000000000002</c:v>
                </c:pt>
                <c:pt idx="196">
                  <c:v>0.298900000000002</c:v>
                </c:pt>
                <c:pt idx="197">
                  <c:v>0.299800000000002</c:v>
                </c:pt>
                <c:pt idx="198">
                  <c:v>0.300700000000002</c:v>
                </c:pt>
                <c:pt idx="199">
                  <c:v>0.301600000000002</c:v>
                </c:pt>
                <c:pt idx="200">
                  <c:v>0.302500000000002</c:v>
                </c:pt>
                <c:pt idx="201">
                  <c:v>0.303400000000002</c:v>
                </c:pt>
                <c:pt idx="202">
                  <c:v>0.304300000000002</c:v>
                </c:pt>
                <c:pt idx="203">
                  <c:v>0.305200000000002</c:v>
                </c:pt>
                <c:pt idx="204">
                  <c:v>0.306100000000002</c:v>
                </c:pt>
                <c:pt idx="205">
                  <c:v>0.307000000000002</c:v>
                </c:pt>
                <c:pt idx="206">
                  <c:v>0.307900000000002</c:v>
                </c:pt>
                <c:pt idx="207">
                  <c:v>0.308800000000002</c:v>
                </c:pt>
                <c:pt idx="208">
                  <c:v>0.309700000000002</c:v>
                </c:pt>
                <c:pt idx="209">
                  <c:v>0.310600000000002</c:v>
                </c:pt>
                <c:pt idx="210">
                  <c:v>0.311500000000002</c:v>
                </c:pt>
                <c:pt idx="211">
                  <c:v>0.312400000000002</c:v>
                </c:pt>
                <c:pt idx="212">
                  <c:v>0.313300000000002</c:v>
                </c:pt>
                <c:pt idx="213">
                  <c:v>0.314200000000002</c:v>
                </c:pt>
                <c:pt idx="214">
                  <c:v>0.315100000000002</c:v>
                </c:pt>
                <c:pt idx="215">
                  <c:v>0.316000000000003</c:v>
                </c:pt>
                <c:pt idx="216">
                  <c:v>0.316900000000003</c:v>
                </c:pt>
                <c:pt idx="217">
                  <c:v>0.317800000000003</c:v>
                </c:pt>
                <c:pt idx="218">
                  <c:v>0.318700000000003</c:v>
                </c:pt>
                <c:pt idx="219">
                  <c:v>0.319600000000003</c:v>
                </c:pt>
                <c:pt idx="220">
                  <c:v>0.320500000000003</c:v>
                </c:pt>
                <c:pt idx="221">
                  <c:v>0.321400000000003</c:v>
                </c:pt>
                <c:pt idx="222">
                  <c:v>0.322300000000003</c:v>
                </c:pt>
                <c:pt idx="223">
                  <c:v>0.323200000000003</c:v>
                </c:pt>
                <c:pt idx="224">
                  <c:v>0.324100000000003</c:v>
                </c:pt>
                <c:pt idx="225">
                  <c:v>0.325000000000003</c:v>
                </c:pt>
                <c:pt idx="226">
                  <c:v>0.325900000000003</c:v>
                </c:pt>
                <c:pt idx="227">
                  <c:v>0.326800000000003</c:v>
                </c:pt>
                <c:pt idx="228">
                  <c:v>0.327700000000003</c:v>
                </c:pt>
                <c:pt idx="229">
                  <c:v>0.328600000000003</c:v>
                </c:pt>
                <c:pt idx="230">
                  <c:v>0.329500000000003</c:v>
                </c:pt>
                <c:pt idx="231">
                  <c:v>0.330400000000003</c:v>
                </c:pt>
                <c:pt idx="232">
                  <c:v>0.331300000000003</c:v>
                </c:pt>
                <c:pt idx="233">
                  <c:v>0.332200000000003</c:v>
                </c:pt>
                <c:pt idx="234">
                  <c:v>0.333100000000003</c:v>
                </c:pt>
                <c:pt idx="235">
                  <c:v>0.334000000000003</c:v>
                </c:pt>
                <c:pt idx="236">
                  <c:v>0.334900000000003</c:v>
                </c:pt>
                <c:pt idx="237">
                  <c:v>0.335800000000003</c:v>
                </c:pt>
                <c:pt idx="238">
                  <c:v>0.336700000000003</c:v>
                </c:pt>
                <c:pt idx="239">
                  <c:v>0.337600000000003</c:v>
                </c:pt>
                <c:pt idx="240">
                  <c:v>0.338500000000003</c:v>
                </c:pt>
                <c:pt idx="241">
                  <c:v>0.339400000000003</c:v>
                </c:pt>
                <c:pt idx="242">
                  <c:v>0.340300000000003</c:v>
                </c:pt>
                <c:pt idx="243">
                  <c:v>0.341200000000003</c:v>
                </c:pt>
                <c:pt idx="244">
                  <c:v>0.342100000000003</c:v>
                </c:pt>
                <c:pt idx="245">
                  <c:v>0.343000000000003</c:v>
                </c:pt>
                <c:pt idx="246">
                  <c:v>0.343900000000003</c:v>
                </c:pt>
                <c:pt idx="247">
                  <c:v>0.344800000000003</c:v>
                </c:pt>
                <c:pt idx="248">
                  <c:v>0.345700000000003</c:v>
                </c:pt>
                <c:pt idx="249">
                  <c:v>0.346600000000003</c:v>
                </c:pt>
                <c:pt idx="250">
                  <c:v>0.347500000000003</c:v>
                </c:pt>
                <c:pt idx="251">
                  <c:v>0.348400000000003</c:v>
                </c:pt>
                <c:pt idx="252">
                  <c:v>0.349300000000003</c:v>
                </c:pt>
                <c:pt idx="253">
                  <c:v>0.350200000000003</c:v>
                </c:pt>
                <c:pt idx="254">
                  <c:v>0.351100000000003</c:v>
                </c:pt>
                <c:pt idx="255">
                  <c:v>0.352000000000003</c:v>
                </c:pt>
                <c:pt idx="256">
                  <c:v>0.352900000000003</c:v>
                </c:pt>
                <c:pt idx="257">
                  <c:v>0.353800000000003</c:v>
                </c:pt>
                <c:pt idx="258">
                  <c:v>0.354700000000003</c:v>
                </c:pt>
                <c:pt idx="259">
                  <c:v>0.355600000000003</c:v>
                </c:pt>
                <c:pt idx="260">
                  <c:v>0.356500000000003</c:v>
                </c:pt>
                <c:pt idx="261">
                  <c:v>0.357400000000003</c:v>
                </c:pt>
                <c:pt idx="262">
                  <c:v>0.358300000000003</c:v>
                </c:pt>
                <c:pt idx="263">
                  <c:v>0.359200000000003</c:v>
                </c:pt>
                <c:pt idx="264">
                  <c:v>0.360100000000003</c:v>
                </c:pt>
                <c:pt idx="265">
                  <c:v>0.361000000000003</c:v>
                </c:pt>
                <c:pt idx="266">
                  <c:v>0.361900000000003</c:v>
                </c:pt>
                <c:pt idx="267">
                  <c:v>0.362800000000003</c:v>
                </c:pt>
                <c:pt idx="268">
                  <c:v>0.363700000000003</c:v>
                </c:pt>
                <c:pt idx="269">
                  <c:v>0.364600000000003</c:v>
                </c:pt>
                <c:pt idx="270">
                  <c:v>0.365500000000003</c:v>
                </c:pt>
                <c:pt idx="271">
                  <c:v>0.366400000000003</c:v>
                </c:pt>
                <c:pt idx="272">
                  <c:v>0.367300000000003</c:v>
                </c:pt>
                <c:pt idx="273">
                  <c:v>0.368200000000003</c:v>
                </c:pt>
                <c:pt idx="274">
                  <c:v>0.369100000000003</c:v>
                </c:pt>
                <c:pt idx="275">
                  <c:v>0.370000000000003</c:v>
                </c:pt>
                <c:pt idx="276">
                  <c:v>0.370900000000003</c:v>
                </c:pt>
                <c:pt idx="277">
                  <c:v>0.371800000000003</c:v>
                </c:pt>
                <c:pt idx="278">
                  <c:v>0.372700000000003</c:v>
                </c:pt>
                <c:pt idx="279">
                  <c:v>0.373600000000003</c:v>
                </c:pt>
                <c:pt idx="280">
                  <c:v>0.374500000000003</c:v>
                </c:pt>
                <c:pt idx="281">
                  <c:v>0.375400000000003</c:v>
                </c:pt>
                <c:pt idx="282">
                  <c:v>0.376300000000003</c:v>
                </c:pt>
                <c:pt idx="283">
                  <c:v>0.377200000000003</c:v>
                </c:pt>
                <c:pt idx="284">
                  <c:v>0.378100000000003</c:v>
                </c:pt>
                <c:pt idx="285">
                  <c:v>0.379000000000003</c:v>
                </c:pt>
                <c:pt idx="286">
                  <c:v>0.379900000000003</c:v>
                </c:pt>
                <c:pt idx="287">
                  <c:v>0.380800000000003</c:v>
                </c:pt>
                <c:pt idx="288">
                  <c:v>0.381700000000003</c:v>
                </c:pt>
                <c:pt idx="289">
                  <c:v>0.382600000000003</c:v>
                </c:pt>
                <c:pt idx="290">
                  <c:v>0.383500000000003</c:v>
                </c:pt>
                <c:pt idx="291">
                  <c:v>0.384400000000003</c:v>
                </c:pt>
                <c:pt idx="292">
                  <c:v>0.385300000000003</c:v>
                </c:pt>
                <c:pt idx="293">
                  <c:v>0.386200000000003</c:v>
                </c:pt>
                <c:pt idx="294">
                  <c:v>0.387100000000003</c:v>
                </c:pt>
                <c:pt idx="295">
                  <c:v>0.388000000000003</c:v>
                </c:pt>
                <c:pt idx="296">
                  <c:v>0.388900000000003</c:v>
                </c:pt>
                <c:pt idx="297">
                  <c:v>0.389800000000003</c:v>
                </c:pt>
                <c:pt idx="298">
                  <c:v>0.390700000000003</c:v>
                </c:pt>
                <c:pt idx="299">
                  <c:v>0.391600000000003</c:v>
                </c:pt>
                <c:pt idx="300">
                  <c:v>0.392500000000003</c:v>
                </c:pt>
                <c:pt idx="301">
                  <c:v>0.393400000000004</c:v>
                </c:pt>
                <c:pt idx="302">
                  <c:v>0.394300000000004</c:v>
                </c:pt>
                <c:pt idx="303">
                  <c:v>0.395200000000004</c:v>
                </c:pt>
                <c:pt idx="304">
                  <c:v>0.396100000000004</c:v>
                </c:pt>
                <c:pt idx="305">
                  <c:v>0.397000000000004</c:v>
                </c:pt>
                <c:pt idx="306">
                  <c:v>0.397900000000004</c:v>
                </c:pt>
                <c:pt idx="307">
                  <c:v>0.398800000000004</c:v>
                </c:pt>
                <c:pt idx="308">
                  <c:v>0.399700000000004</c:v>
                </c:pt>
                <c:pt idx="309">
                  <c:v>0.400600000000004</c:v>
                </c:pt>
                <c:pt idx="310">
                  <c:v>0.401500000000004</c:v>
                </c:pt>
                <c:pt idx="311">
                  <c:v>0.402400000000004</c:v>
                </c:pt>
                <c:pt idx="312">
                  <c:v>0.403300000000004</c:v>
                </c:pt>
                <c:pt idx="313">
                  <c:v>0.404200000000004</c:v>
                </c:pt>
                <c:pt idx="314">
                  <c:v>0.405100000000004</c:v>
                </c:pt>
                <c:pt idx="315">
                  <c:v>0.406000000000004</c:v>
                </c:pt>
                <c:pt idx="316">
                  <c:v>0.406900000000004</c:v>
                </c:pt>
                <c:pt idx="317">
                  <c:v>0.407800000000004</c:v>
                </c:pt>
                <c:pt idx="318">
                  <c:v>0.408700000000004</c:v>
                </c:pt>
                <c:pt idx="319">
                  <c:v>0.409600000000004</c:v>
                </c:pt>
                <c:pt idx="320">
                  <c:v>0.410500000000004</c:v>
                </c:pt>
                <c:pt idx="321">
                  <c:v>0.411400000000004</c:v>
                </c:pt>
                <c:pt idx="322">
                  <c:v>0.412300000000004</c:v>
                </c:pt>
                <c:pt idx="323">
                  <c:v>0.413200000000004</c:v>
                </c:pt>
                <c:pt idx="324">
                  <c:v>0.414100000000004</c:v>
                </c:pt>
                <c:pt idx="325">
                  <c:v>0.415000000000004</c:v>
                </c:pt>
                <c:pt idx="326">
                  <c:v>0.415900000000004</c:v>
                </c:pt>
                <c:pt idx="327">
                  <c:v>0.416800000000004</c:v>
                </c:pt>
                <c:pt idx="328">
                  <c:v>0.417700000000004</c:v>
                </c:pt>
                <c:pt idx="329">
                  <c:v>0.418600000000004</c:v>
                </c:pt>
                <c:pt idx="330">
                  <c:v>0.419500000000004</c:v>
                </c:pt>
                <c:pt idx="331">
                  <c:v>0.420400000000004</c:v>
                </c:pt>
                <c:pt idx="332">
                  <c:v>0.421300000000004</c:v>
                </c:pt>
                <c:pt idx="333">
                  <c:v>0.422200000000004</c:v>
                </c:pt>
                <c:pt idx="334">
                  <c:v>0.423100000000004</c:v>
                </c:pt>
                <c:pt idx="335">
                  <c:v>0.424000000000004</c:v>
                </c:pt>
                <c:pt idx="336">
                  <c:v>0.424900000000004</c:v>
                </c:pt>
                <c:pt idx="337">
                  <c:v>0.425800000000004</c:v>
                </c:pt>
                <c:pt idx="338">
                  <c:v>0.426700000000004</c:v>
                </c:pt>
                <c:pt idx="339">
                  <c:v>0.427600000000004</c:v>
                </c:pt>
                <c:pt idx="340">
                  <c:v>0.428500000000004</c:v>
                </c:pt>
                <c:pt idx="341">
                  <c:v>0.429400000000004</c:v>
                </c:pt>
                <c:pt idx="342">
                  <c:v>0.430300000000004</c:v>
                </c:pt>
                <c:pt idx="343">
                  <c:v>0.431200000000004</c:v>
                </c:pt>
                <c:pt idx="344">
                  <c:v>0.432100000000004</c:v>
                </c:pt>
                <c:pt idx="345">
                  <c:v>0.433000000000004</c:v>
                </c:pt>
                <c:pt idx="346">
                  <c:v>0.433900000000004</c:v>
                </c:pt>
                <c:pt idx="347">
                  <c:v>0.434800000000004</c:v>
                </c:pt>
                <c:pt idx="348">
                  <c:v>0.435700000000004</c:v>
                </c:pt>
                <c:pt idx="349">
                  <c:v>0.436600000000004</c:v>
                </c:pt>
                <c:pt idx="350">
                  <c:v>0.437500000000004</c:v>
                </c:pt>
                <c:pt idx="351">
                  <c:v>0.438400000000004</c:v>
                </c:pt>
                <c:pt idx="352">
                  <c:v>0.439300000000004</c:v>
                </c:pt>
                <c:pt idx="353">
                  <c:v>0.440200000000004</c:v>
                </c:pt>
                <c:pt idx="354">
                  <c:v>0.441100000000004</c:v>
                </c:pt>
                <c:pt idx="355">
                  <c:v>0.442000000000004</c:v>
                </c:pt>
                <c:pt idx="356">
                  <c:v>0.442900000000004</c:v>
                </c:pt>
                <c:pt idx="357">
                  <c:v>0.443800000000004</c:v>
                </c:pt>
                <c:pt idx="358">
                  <c:v>0.444700000000004</c:v>
                </c:pt>
                <c:pt idx="359">
                  <c:v>0.445600000000004</c:v>
                </c:pt>
                <c:pt idx="360">
                  <c:v>0.446500000000004</c:v>
                </c:pt>
                <c:pt idx="361">
                  <c:v>0.447400000000004</c:v>
                </c:pt>
                <c:pt idx="362">
                  <c:v>0.448300000000004</c:v>
                </c:pt>
                <c:pt idx="363">
                  <c:v>0.449200000000004</c:v>
                </c:pt>
                <c:pt idx="364">
                  <c:v>0.450100000000004</c:v>
                </c:pt>
                <c:pt idx="365">
                  <c:v>0.451000000000004</c:v>
                </c:pt>
                <c:pt idx="366">
                  <c:v>0.451900000000004</c:v>
                </c:pt>
                <c:pt idx="367">
                  <c:v>0.452800000000004</c:v>
                </c:pt>
                <c:pt idx="368">
                  <c:v>0.453700000000004</c:v>
                </c:pt>
                <c:pt idx="369">
                  <c:v>0.454600000000004</c:v>
                </c:pt>
                <c:pt idx="370">
                  <c:v>0.455500000000004</c:v>
                </c:pt>
                <c:pt idx="371">
                  <c:v>0.456400000000004</c:v>
                </c:pt>
                <c:pt idx="372">
                  <c:v>0.457300000000004</c:v>
                </c:pt>
                <c:pt idx="373">
                  <c:v>0.458200000000004</c:v>
                </c:pt>
                <c:pt idx="374">
                  <c:v>0.459100000000004</c:v>
                </c:pt>
                <c:pt idx="375">
                  <c:v>0.460000000000004</c:v>
                </c:pt>
                <c:pt idx="376">
                  <c:v>0.460900000000004</c:v>
                </c:pt>
                <c:pt idx="377">
                  <c:v>0.461800000000004</c:v>
                </c:pt>
                <c:pt idx="378">
                  <c:v>0.462700000000004</c:v>
                </c:pt>
                <c:pt idx="379">
                  <c:v>0.463600000000004</c:v>
                </c:pt>
                <c:pt idx="380">
                  <c:v>0.464500000000004</c:v>
                </c:pt>
                <c:pt idx="381">
                  <c:v>0.465400000000004</c:v>
                </c:pt>
                <c:pt idx="382">
                  <c:v>0.466300000000005</c:v>
                </c:pt>
                <c:pt idx="383">
                  <c:v>0.467200000000005</c:v>
                </c:pt>
                <c:pt idx="384">
                  <c:v>0.468100000000005</c:v>
                </c:pt>
                <c:pt idx="385">
                  <c:v>0.469000000000005</c:v>
                </c:pt>
                <c:pt idx="386">
                  <c:v>0.469900000000005</c:v>
                </c:pt>
                <c:pt idx="387">
                  <c:v>0.470800000000005</c:v>
                </c:pt>
                <c:pt idx="388">
                  <c:v>0.471700000000005</c:v>
                </c:pt>
                <c:pt idx="389">
                  <c:v>0.472600000000005</c:v>
                </c:pt>
                <c:pt idx="390">
                  <c:v>0.473500000000005</c:v>
                </c:pt>
                <c:pt idx="391">
                  <c:v>0.474400000000005</c:v>
                </c:pt>
                <c:pt idx="392">
                  <c:v>0.475300000000005</c:v>
                </c:pt>
                <c:pt idx="393">
                  <c:v>0.476200000000005</c:v>
                </c:pt>
                <c:pt idx="394">
                  <c:v>0.477100000000005</c:v>
                </c:pt>
                <c:pt idx="395">
                  <c:v>0.478000000000005</c:v>
                </c:pt>
                <c:pt idx="396">
                  <c:v>0.478900000000005</c:v>
                </c:pt>
                <c:pt idx="397">
                  <c:v>0.479800000000005</c:v>
                </c:pt>
                <c:pt idx="398">
                  <c:v>0.480700000000005</c:v>
                </c:pt>
                <c:pt idx="399">
                  <c:v>0.481600000000005</c:v>
                </c:pt>
                <c:pt idx="400">
                  <c:v>0.482500000000005</c:v>
                </c:pt>
                <c:pt idx="401">
                  <c:v>0.483400000000005</c:v>
                </c:pt>
                <c:pt idx="402">
                  <c:v>0.484300000000005</c:v>
                </c:pt>
                <c:pt idx="403">
                  <c:v>0.485200000000005</c:v>
                </c:pt>
                <c:pt idx="404">
                  <c:v>0.486100000000005</c:v>
                </c:pt>
                <c:pt idx="405">
                  <c:v>0.487000000000005</c:v>
                </c:pt>
                <c:pt idx="406">
                  <c:v>0.487900000000005</c:v>
                </c:pt>
                <c:pt idx="407">
                  <c:v>0.488800000000005</c:v>
                </c:pt>
                <c:pt idx="408">
                  <c:v>0.489700000000005</c:v>
                </c:pt>
                <c:pt idx="409">
                  <c:v>0.490600000000005</c:v>
                </c:pt>
                <c:pt idx="410">
                  <c:v>0.491500000000005</c:v>
                </c:pt>
                <c:pt idx="411">
                  <c:v>0.492400000000005</c:v>
                </c:pt>
                <c:pt idx="412">
                  <c:v>0.493300000000005</c:v>
                </c:pt>
                <c:pt idx="413">
                  <c:v>0.494200000000005</c:v>
                </c:pt>
                <c:pt idx="414">
                  <c:v>0.495100000000005</c:v>
                </c:pt>
                <c:pt idx="415">
                  <c:v>0.496000000000005</c:v>
                </c:pt>
                <c:pt idx="416">
                  <c:v>0.496900000000005</c:v>
                </c:pt>
                <c:pt idx="417">
                  <c:v>0.497800000000005</c:v>
                </c:pt>
                <c:pt idx="418">
                  <c:v>0.498700000000005</c:v>
                </c:pt>
                <c:pt idx="419">
                  <c:v>0.499600000000005</c:v>
                </c:pt>
                <c:pt idx="420">
                  <c:v>0.500500000000005</c:v>
                </c:pt>
                <c:pt idx="421">
                  <c:v>0.501400000000005</c:v>
                </c:pt>
                <c:pt idx="422">
                  <c:v>0.502300000000005</c:v>
                </c:pt>
                <c:pt idx="423">
                  <c:v>0.503200000000005</c:v>
                </c:pt>
                <c:pt idx="424">
                  <c:v>0.504100000000005</c:v>
                </c:pt>
                <c:pt idx="425">
                  <c:v>0.505000000000005</c:v>
                </c:pt>
                <c:pt idx="426">
                  <c:v>0.505900000000005</c:v>
                </c:pt>
                <c:pt idx="427">
                  <c:v>0.506800000000005</c:v>
                </c:pt>
                <c:pt idx="428">
                  <c:v>0.507700000000005</c:v>
                </c:pt>
                <c:pt idx="429">
                  <c:v>0.508600000000005</c:v>
                </c:pt>
                <c:pt idx="430">
                  <c:v>0.509500000000005</c:v>
                </c:pt>
                <c:pt idx="431">
                  <c:v>0.510400000000005</c:v>
                </c:pt>
                <c:pt idx="432">
                  <c:v>0.511300000000005</c:v>
                </c:pt>
                <c:pt idx="433">
                  <c:v>0.512200000000005</c:v>
                </c:pt>
                <c:pt idx="434">
                  <c:v>0.513100000000005</c:v>
                </c:pt>
                <c:pt idx="435">
                  <c:v>0.514000000000005</c:v>
                </c:pt>
                <c:pt idx="436">
                  <c:v>0.514900000000005</c:v>
                </c:pt>
                <c:pt idx="437">
                  <c:v>0.515800000000005</c:v>
                </c:pt>
                <c:pt idx="438">
                  <c:v>0.516700000000005</c:v>
                </c:pt>
                <c:pt idx="439">
                  <c:v>0.517600000000005</c:v>
                </c:pt>
                <c:pt idx="440">
                  <c:v>0.518500000000005</c:v>
                </c:pt>
                <c:pt idx="441">
                  <c:v>0.519400000000005</c:v>
                </c:pt>
                <c:pt idx="442">
                  <c:v>0.520300000000005</c:v>
                </c:pt>
                <c:pt idx="443">
                  <c:v>0.521200000000005</c:v>
                </c:pt>
                <c:pt idx="444">
                  <c:v>0.522100000000005</c:v>
                </c:pt>
                <c:pt idx="445">
                  <c:v>0.523000000000005</c:v>
                </c:pt>
                <c:pt idx="446">
                  <c:v>0.523900000000005</c:v>
                </c:pt>
                <c:pt idx="447">
                  <c:v>0.524800000000005</c:v>
                </c:pt>
                <c:pt idx="448">
                  <c:v>0.525700000000005</c:v>
                </c:pt>
                <c:pt idx="449">
                  <c:v>0.526600000000005</c:v>
                </c:pt>
                <c:pt idx="450">
                  <c:v>0.527500000000005</c:v>
                </c:pt>
              </c:numCache>
            </c:numRef>
          </c:cat>
          <c:val>
            <c:numRef>
              <c:f>computations!$R$3:$R$453</c:f>
              <c:numCache>
                <c:formatCode>General</c:formatCode>
                <c:ptCount val="4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1.135908490897214</c:v>
                </c:pt>
                <c:pt idx="210">
                  <c:v>1.184271805730799</c:v>
                </c:pt>
                <c:pt idx="211">
                  <c:v>1.23417349752033</c:v>
                </c:pt>
                <c:pt idx="212">
                  <c:v>1.285635406330009</c:v>
                </c:pt>
                <c:pt idx="213">
                  <c:v>1.338678272348343</c:v>
                </c:pt>
                <c:pt idx="214">
                  <c:v>1.39332165432031</c:v>
                </c:pt>
                <c:pt idx="215">
                  <c:v>1.449583847139334</c:v>
                </c:pt>
                <c:pt idx="216">
                  <c:v>1.507481798777172</c:v>
                </c:pt>
                <c:pt idx="217">
                  <c:v>1.567031026739143</c:v>
                </c:pt>
                <c:pt idx="218">
                  <c:v>1.628245534241136</c:v>
                </c:pt>
                <c:pt idx="219">
                  <c:v>1.691137726313585</c:v>
                </c:pt>
                <c:pt idx="220">
                  <c:v>1.755718326045949</c:v>
                </c:pt>
                <c:pt idx="221">
                  <c:v>1.821996291193214</c:v>
                </c:pt>
                <c:pt idx="222">
                  <c:v>1.889978731373421</c:v>
                </c:pt>
                <c:pt idx="223">
                  <c:v>1.959670826092286</c:v>
                </c:pt>
                <c:pt idx="224">
                  <c:v>2.031075743837392</c:v>
                </c:pt>
                <c:pt idx="225">
                  <c:v>2.104194562490367</c:v>
                </c:pt>
                <c:pt idx="226">
                  <c:v>2.179026191310695</c:v>
                </c:pt>
                <c:pt idx="227">
                  <c:v>2.255567294749344</c:v>
                </c:pt>
                <c:pt idx="228">
                  <c:v>2.333812218354319</c:v>
                </c:pt>
                <c:pt idx="229">
                  <c:v>2.413752917033275</c:v>
                </c:pt>
                <c:pt idx="230">
                  <c:v>2.49537888594064</c:v>
                </c:pt>
                <c:pt idx="231">
                  <c:v>2.578677094258155</c:v>
                </c:pt>
                <c:pt idx="232">
                  <c:v>2.663631922138297</c:v>
                </c:pt>
                <c:pt idx="233">
                  <c:v>2.750225101079776</c:v>
                </c:pt>
                <c:pt idx="234">
                  <c:v>2.838435658002972</c:v>
                </c:pt>
                <c:pt idx="235">
                  <c:v>2.928239863291004</c:v>
                </c:pt>
                <c:pt idx="236">
                  <c:v>3.019611183058919</c:v>
                </c:pt>
                <c:pt idx="237">
                  <c:v>3.112520235909265</c:v>
                </c:pt>
                <c:pt idx="238">
                  <c:v>3.206934754427102</c:v>
                </c:pt>
                <c:pt idx="239">
                  <c:v>3.302819551661215</c:v>
                </c:pt>
                <c:pt idx="240">
                  <c:v>3.400136492831063</c:v>
                </c:pt>
                <c:pt idx="241">
                  <c:v>3.498844472490567</c:v>
                </c:pt>
                <c:pt idx="242">
                  <c:v>3.598899397370511</c:v>
                </c:pt>
                <c:pt idx="243">
                  <c:v>3.700254175110905</c:v>
                </c:pt>
                <c:pt idx="244">
                  <c:v>3.802858709083138</c:v>
                </c:pt>
                <c:pt idx="245">
                  <c:v>3.906659899489366</c:v>
                </c:pt>
                <c:pt idx="246">
                  <c:v>4.01160165091302</c:v>
                </c:pt>
                <c:pt idx="247">
                  <c:v>4.117624886479956</c:v>
                </c:pt>
                <c:pt idx="248">
                  <c:v>4.224667568774277</c:v>
                </c:pt>
                <c:pt idx="249">
                  <c:v>4.332664727636661</c:v>
                </c:pt>
                <c:pt idx="250">
                  <c:v>4.44154849495577</c:v>
                </c:pt>
                <c:pt idx="251">
                  <c:v>4.551248146545341</c:v>
                </c:pt>
                <c:pt idx="252">
                  <c:v>4.661690151180725</c:v>
                </c:pt>
                <c:pt idx="253">
                  <c:v>4.772798226849199</c:v>
                </c:pt>
                <c:pt idx="254">
                  <c:v>4.884493404248047</c:v>
                </c:pt>
                <c:pt idx="255">
                  <c:v>4.996694097543708</c:v>
                </c:pt>
                <c:pt idx="256">
                  <c:v>5.109316182383817</c:v>
                </c:pt>
                <c:pt idx="257">
                  <c:v>5.222273081132196</c:v>
                </c:pt>
                <c:pt idx="258">
                  <c:v>5.335475855274545</c:v>
                </c:pt>
                <c:pt idx="259">
                  <c:v>5.448833304919991</c:v>
                </c:pt>
                <c:pt idx="260">
                  <c:v>5.562252075300837</c:v>
                </c:pt>
                <c:pt idx="261">
                  <c:v>5.675636770149798</c:v>
                </c:pt>
                <c:pt idx="262">
                  <c:v>5.78889007181092</c:v>
                </c:pt>
                <c:pt idx="263">
                  <c:v>5.901912867917298</c:v>
                </c:pt>
                <c:pt idx="264">
                  <c:v>6.014604384445623</c:v>
                </c:pt>
                <c:pt idx="265">
                  <c:v>6.126862324934831</c:v>
                </c:pt>
                <c:pt idx="266">
                  <c:v>6.238583015633478</c:v>
                </c:pt>
                <c:pt idx="267">
                  <c:v>6.349661556318316</c:v>
                </c:pt>
                <c:pt idx="268">
                  <c:v>6.459991976504749</c:v>
                </c:pt>
                <c:pt idx="269">
                  <c:v>6.569467396748651</c:v>
                </c:pt>
                <c:pt idx="270">
                  <c:v>6.677980194718449</c:v>
                </c:pt>
                <c:pt idx="271">
                  <c:v>6.785422175696514</c:v>
                </c:pt>
                <c:pt idx="272">
                  <c:v>6.891684747149901</c:v>
                </c:pt>
                <c:pt idx="273">
                  <c:v>6.996659096992293</c:v>
                </c:pt>
                <c:pt idx="274">
                  <c:v>7.100236375141911</c:v>
                </c:pt>
                <c:pt idx="275">
                  <c:v>7.202307877964031</c:v>
                </c:pt>
                <c:pt idx="276">
                  <c:v>7.302765235171864</c:v>
                </c:pt>
                <c:pt idx="277">
                  <c:v>7.401500598745766</c:v>
                </c:pt>
                <c:pt idx="278">
                  <c:v>7.498406833418445</c:v>
                </c:pt>
                <c:pt idx="279">
                  <c:v>7.593377708262646</c:v>
                </c:pt>
                <c:pt idx="280">
                  <c:v>7.686308088908241</c:v>
                </c:pt>
                <c:pt idx="281">
                  <c:v>7.777094129907454</c:v>
                </c:pt>
                <c:pt idx="282">
                  <c:v>7.865633466760326</c:v>
                </c:pt>
                <c:pt idx="283">
                  <c:v>7.951825407107444</c:v>
                </c:pt>
                <c:pt idx="284">
                  <c:v>8.035571120593513</c:v>
                </c:pt>
                <c:pt idx="285">
                  <c:v>8.11677382690355</c:v>
                </c:pt>
                <c:pt idx="286">
                  <c:v>8.195338981473343</c:v>
                </c:pt>
                <c:pt idx="287">
                  <c:v>8.2711744583773</c:v>
                </c:pt>
                <c:pt idx="288">
                  <c:v>8.344190729900175</c:v>
                </c:pt>
                <c:pt idx="289">
                  <c:v>8.414301042304025</c:v>
                </c:pt>
                <c:pt idx="290">
                  <c:v>8.48142158730842</c:v>
                </c:pt>
                <c:pt idx="291">
                  <c:v>8.545471668810325</c:v>
                </c:pt>
                <c:pt idx="292">
                  <c:v>8.606373864380083</c:v>
                </c:pt>
                <c:pt idx="293">
                  <c:v>8.664054181081578</c:v>
                </c:pt>
                <c:pt idx="294">
                  <c:v>8.718442205178012</c:v>
                </c:pt>
                <c:pt idx="295">
                  <c:v>8.769471245299653</c:v>
                </c:pt>
                <c:pt idx="296">
                  <c:v>8.817078468666211</c:v>
                </c:pt>
                <c:pt idx="297">
                  <c:v>8.861205029974643</c:v>
                </c:pt>
                <c:pt idx="298">
                  <c:v>8.90179619258228</c:v>
                </c:pt>
                <c:pt idx="299">
                  <c:v>8.938801441636125</c:v>
                </c:pt>
                <c:pt idx="300">
                  <c:v>8.97217458882105</c:v>
                </c:pt>
                <c:pt idx="301">
                  <c:v>9.001873868422845</c:v>
                </c:pt>
                <c:pt idx="302">
                  <c:v>9.02786202442652</c:v>
                </c:pt>
                <c:pt idx="303">
                  <c:v>9.050106388395587</c:v>
                </c:pt>
                <c:pt idx="304">
                  <c:v>9.068578947904451</c:v>
                </c:pt>
                <c:pt idx="305">
                  <c:v>9.08325640532326</c:v>
                </c:pt>
                <c:pt idx="306">
                  <c:v>9.094120226782532</c:v>
                </c:pt>
                <c:pt idx="307">
                  <c:v>9.101156681173496</c:v>
                </c:pt>
                <c:pt idx="308">
                  <c:v>9.104356869069272</c:v>
                </c:pt>
                <c:pt idx="309">
                  <c:v>9.10371674148165</c:v>
                </c:pt>
                <c:pt idx="310">
                  <c:v>9.099237108398073</c:v>
                </c:pt>
                <c:pt idx="311">
                  <c:v>9.090923637073686</c:v>
                </c:pt>
                <c:pt idx="312">
                  <c:v>9.078786840083454</c:v>
                </c:pt>
                <c:pt idx="313">
                  <c:v>9.062842053169635</c:v>
                </c:pt>
                <c:pt idx="314">
                  <c:v>9.04310940294991</c:v>
                </c:pt>
                <c:pt idx="315">
                  <c:v>9.019613764581416</c:v>
                </c:pt>
                <c:pt idx="316">
                  <c:v>8.992384709505277</c:v>
                </c:pt>
                <c:pt idx="317">
                  <c:v>8.96145644342532</c:v>
                </c:pt>
                <c:pt idx="318">
                  <c:v>8.926867734703071</c:v>
                </c:pt>
                <c:pt idx="319">
                  <c:v>8.888661833378815</c:v>
                </c:pt>
                <c:pt idx="320">
                  <c:v>8.846886381055533</c:v>
                </c:pt>
                <c:pt idx="321">
                  <c:v>8.801593311908495</c:v>
                </c:pt>
                <c:pt idx="322">
                  <c:v>8.752838745108421</c:v>
                </c:pt>
                <c:pt idx="323">
                  <c:v>8.700682868970107</c:v>
                </c:pt>
                <c:pt idx="324">
                  <c:v>8.645189817161183</c:v>
                </c:pt>
                <c:pt idx="325">
                  <c:v>8.5864275373274</c:v>
                </c:pt>
                <c:pt idx="326">
                  <c:v>8.52446765251093</c:v>
                </c:pt>
                <c:pt idx="327">
                  <c:v>8.459385315757193</c:v>
                </c:pt>
                <c:pt idx="328">
                  <c:v>8.391259058323104</c:v>
                </c:pt>
                <c:pt idx="329">
                  <c:v>8.320170631915543</c:v>
                </c:pt>
                <c:pt idx="330">
                  <c:v>8.246204845403267</c:v>
                </c:pt>
                <c:pt idx="331">
                  <c:v>8.1694493964582</c:v>
                </c:pt>
                <c:pt idx="332">
                  <c:v>8.08999469859324</c:v>
                </c:pt>
                <c:pt idx="333">
                  <c:v>8.007933704073139</c:v>
                </c:pt>
                <c:pt idx="334">
                  <c:v>7.92336172318282</c:v>
                </c:pt>
                <c:pt idx="335">
                  <c:v>7.836376240343621</c:v>
                </c:pt>
                <c:pt idx="336">
                  <c:v>7.747076727572296</c:v>
                </c:pt>
                <c:pt idx="337">
                  <c:v>7.655564455780268</c:v>
                </c:pt>
                <c:pt idx="338">
                  <c:v>7.561942304411716</c:v>
                </c:pt>
                <c:pt idx="339">
                  <c:v>7.466314569918243</c:v>
                </c:pt>
                <c:pt idx="340">
                  <c:v>7.3687867735656</c:v>
                </c:pt>
                <c:pt idx="341">
                  <c:v>7.269465469063924</c:v>
                </c:pt>
                <c:pt idx="342">
                  <c:v>7.168458050507351</c:v>
                </c:pt>
                <c:pt idx="343">
                  <c:v>7.065872561101695</c:v>
                </c:pt>
                <c:pt idx="344">
                  <c:v>6.961817503150276</c:v>
                </c:pt>
                <c:pt idx="345">
                  <c:v>6.856401649757791</c:v>
                </c:pt>
                <c:pt idx="346">
                  <c:v>6.749733858700662</c:v>
                </c:pt>
                <c:pt idx="347">
                  <c:v>6.641922888899401</c:v>
                </c:pt>
                <c:pt idx="348">
                  <c:v>6.53307721991442</c:v>
                </c:pt>
                <c:pt idx="349">
                  <c:v>6.423304874871398</c:v>
                </c:pt>
                <c:pt idx="350">
                  <c:v>6.31271324720586</c:v>
                </c:pt>
                <c:pt idx="351">
                  <c:v>6.20140893159913</c:v>
                </c:pt>
                <c:pt idx="352">
                  <c:v>6.089497559459432</c:v>
                </c:pt>
                <c:pt idx="353">
                  <c:v>5.977083639282515</c:v>
                </c:pt>
                <c:pt idx="354">
                  <c:v>5.864270402206132</c:v>
                </c:pt>
                <c:pt idx="355">
                  <c:v>5.751159653051892</c:v>
                </c:pt>
                <c:pt idx="356">
                  <c:v>5.637851627126601</c:v>
                </c:pt>
                <c:pt idx="357">
                  <c:v>5.524444853033273</c:v>
                </c:pt>
                <c:pt idx="358">
                  <c:v>5.411036021719675</c:v>
                </c:pt>
                <c:pt idx="359">
                  <c:v>5.297719861969574</c:v>
                </c:pt>
                <c:pt idx="360">
                  <c:v>5.184589022518971</c:v>
                </c:pt>
                <c:pt idx="361">
                  <c:v>5.071733960956522</c:v>
                </c:pt>
                <c:pt idx="362">
                  <c:v>4.95924283954426</c:v>
                </c:pt>
                <c:pt idx="363">
                  <c:v>4.847201428071603</c:v>
                </c:pt>
                <c:pt idx="364">
                  <c:v>4.735693013832706</c:v>
                </c:pt>
                <c:pt idx="365">
                  <c:v>4.624798318794428</c:v>
                </c:pt>
                <c:pt idx="366">
                  <c:v>4.514595423999666</c:v>
                </c:pt>
                <c:pt idx="367">
                  <c:v>4.405159701228737</c:v>
                </c:pt>
                <c:pt idx="368">
                  <c:v>4.29656375191973</c:v>
                </c:pt>
                <c:pt idx="369">
                  <c:v>4.18887735332758</c:v>
                </c:pt>
                <c:pt idx="370">
                  <c:v>4.082167411881016</c:v>
                </c:pt>
                <c:pt idx="371">
                  <c:v>3.976497923676511</c:v>
                </c:pt>
                <c:pt idx="372">
                  <c:v>3.871929942029091</c:v>
                </c:pt>
                <c:pt idx="373">
                  <c:v>3.768521551981341</c:v>
                </c:pt>
                <c:pt idx="374">
                  <c:v>3.666327851654142</c:v>
                </c:pt>
                <c:pt idx="375">
                  <c:v>3.565400940305875</c:v>
                </c:pt>
                <c:pt idx="376">
                  <c:v>3.465789912950734</c:v>
                </c:pt>
                <c:pt idx="377">
                  <c:v>3.36754086137176</c:v>
                </c:pt>
                <c:pt idx="378">
                  <c:v>3.270696881350069</c:v>
                </c:pt>
                <c:pt idx="379">
                  <c:v>3.175298085918619</c:v>
                </c:pt>
                <c:pt idx="380">
                  <c:v>3.081381624436687</c:v>
                </c:pt>
                <c:pt idx="381">
                  <c:v>2.988981707270153</c:v>
                </c:pt>
                <c:pt idx="382">
                  <c:v>2.898129635852591</c:v>
                </c:pt>
                <c:pt idx="383">
                  <c:v>2.808853837893093</c:v>
                </c:pt>
                <c:pt idx="384">
                  <c:v>2.721179907488841</c:v>
                </c:pt>
                <c:pt idx="385">
                  <c:v>2.635130649893384</c:v>
                </c:pt>
                <c:pt idx="386">
                  <c:v>2.55072613068575</c:v>
                </c:pt>
                <c:pt idx="387">
                  <c:v>2.467983729080593</c:v>
                </c:pt>
                <c:pt idx="388">
                  <c:v>2.386918195115721</c:v>
                </c:pt>
                <c:pt idx="389">
                  <c:v>2.307541710450476</c:v>
                </c:pt>
                <c:pt idx="390">
                  <c:v>2.229863952506545</c:v>
                </c:pt>
                <c:pt idx="391">
                  <c:v>2.153892161681815</c:v>
                </c:pt>
                <c:pt idx="392">
                  <c:v>2.079631211367923</c:v>
                </c:pt>
                <c:pt idx="393">
                  <c:v>2.007083680502947</c:v>
                </c:pt>
                <c:pt idx="394">
                  <c:v>1.936249928392485</c:v>
                </c:pt>
                <c:pt idx="395">
                  <c:v>1.867128171534904</c:v>
                </c:pt>
                <c:pt idx="396">
                  <c:v>1.799714562189896</c:v>
                </c:pt>
                <c:pt idx="397">
                  <c:v>1.734003268433561</c:v>
                </c:pt>
                <c:pt idx="398">
                  <c:v>1.669986555448059</c:v>
                </c:pt>
                <c:pt idx="399">
                  <c:v>1.607654867799329</c:v>
                </c:pt>
                <c:pt idx="400">
                  <c:v>1.546996912462453</c:v>
                </c:pt>
                <c:pt idx="401">
                  <c:v>1.487999742360923</c:v>
                </c:pt>
                <c:pt idx="402">
                  <c:v>1.430648840193218</c:v>
                </c:pt>
                <c:pt idx="403">
                  <c:v>1.374928202327808</c:v>
                </c:pt>
                <c:pt idx="404">
                  <c:v>1.320820422555775</c:v>
                </c:pt>
                <c:pt idx="405">
                  <c:v>1.26830677549876</c:v>
                </c:pt>
                <c:pt idx="406">
                  <c:v>1.217367299478746</c:v>
                </c:pt>
                <c:pt idx="407">
                  <c:v>1.167980878665341</c:v>
                </c:pt>
                <c:pt idx="408">
                  <c:v>1.120125324325608</c:v>
                </c:pt>
                <c:pt idx="409">
                  <c:v>1.073777455011053</c:v>
                </c:pt>
                <c:pt idx="410">
                  <c:v>1.028913175526148</c:v>
                </c:pt>
                <c:pt idx="411">
                  <c:v>0.985507554532627</c:v>
                </c:pt>
                <c:pt idx="412">
                  <c:v>0.943534900653727</c:v>
                </c:pt>
                <c:pt idx="413">
                  <c:v>0.90296883695255</c:v>
                </c:pt>
                <c:pt idx="414">
                  <c:v>0.863782373668669</c:v>
                </c:pt>
                <c:pt idx="415">
                  <c:v>0.825947979107073</c:v>
                </c:pt>
                <c:pt idx="416">
                  <c:v>0.789437648583397</c:v>
                </c:pt>
                <c:pt idx="417">
                  <c:v>0.754222971339138</c:v>
                </c:pt>
                <c:pt idx="418">
                  <c:v>0.720275195350203</c:v>
                </c:pt>
                <c:pt idx="419">
                  <c:v>0.687565289961554</c:v>
                </c:pt>
                <c:pt idx="420">
                  <c:v>0.65606400629001</c:v>
                </c:pt>
                <c:pt idx="421">
                  <c:v>0.625741935346261</c:v>
                </c:pt>
                <c:pt idx="422">
                  <c:v>0.596569563835988</c:v>
                </c:pt>
                <c:pt idx="423">
                  <c:v>0.56851732760844</c:v>
                </c:pt>
                <c:pt idx="424">
                  <c:v>0.541555662729132</c:v>
                </c:pt>
                <c:pt idx="425">
                  <c:v>0.515655054161199</c:v>
                </c:pt>
                <c:pt idx="426">
                  <c:v>0.490786082047585</c:v>
                </c:pt>
                <c:pt idx="427">
                  <c:v>0.466919465593532</c:v>
                </c:pt>
                <c:pt idx="428">
                  <c:v>0.444026104555751</c:v>
                </c:pt>
                <c:pt idx="429">
                  <c:v>0.422077118351264</c:v>
                </c:pt>
                <c:pt idx="430">
                  <c:v>0.401043882805122</c:v>
                </c:pt>
                <c:pt idx="431">
                  <c:v>0.380898064562064</c:v>
                </c:pt>
                <c:pt idx="432">
                  <c:v>0.361611653192671</c:v>
                </c:pt>
                <c:pt idx="433">
                  <c:v>0.343156991029703</c:v>
                </c:pt>
                <c:pt idx="434">
                  <c:v>0.325506800775018</c:v>
                </c:pt>
                <c:pt idx="435">
                  <c:v>0.308634210921888</c:v>
                </c:pt>
                <c:pt idx="436">
                  <c:v>0.292512779041512</c:v>
                </c:pt>
                <c:pt idx="437">
                  <c:v>0.277116512986147</c:v>
                </c:pt>
                <c:pt idx="438">
                  <c:v>0.262419890064624</c:v>
                </c:pt>
                <c:pt idx="439">
                  <c:v>0.248397874248856</c:v>
                </c:pt>
                <c:pt idx="440">
                  <c:v>0.23502593147261</c:v>
                </c:pt>
                <c:pt idx="441">
                  <c:v>0.222280043086014</c:v>
                </c:pt>
                <c:pt idx="442">
                  <c:v>0.210136717531189</c:v>
                </c:pt>
                <c:pt idx="443">
                  <c:v>0.198573000306037</c:v>
                </c:pt>
                <c:pt idx="444">
                  <c:v>0.187566482284454</c:v>
                </c:pt>
                <c:pt idx="445">
                  <c:v>0.177095306462285</c:v>
                </c:pt>
                <c:pt idx="446">
                  <c:v>0.167138173199043</c:v>
                </c:pt>
                <c:pt idx="447">
                  <c:v>0.157674344025846</c:v>
                </c:pt>
                <c:pt idx="448">
                  <c:v>0.148683644090249</c:v>
                </c:pt>
                <c:pt idx="449">
                  <c:v>0.140146463308577</c:v>
                </c:pt>
                <c:pt idx="450">
                  <c:v>0.132043756296101</c:v>
                </c:pt>
              </c:numCache>
            </c:numRef>
          </c:val>
        </c:ser>
        <c:ser>
          <c:idx val="4"/>
          <c:order val="4"/>
          <c:tx>
            <c:v>line</c:v>
          </c:tx>
          <c:spPr>
            <a:solidFill>
              <a:srgbClr val="1A1918"/>
            </a:solidFill>
            <a:ln w="38100">
              <a:solidFill>
                <a:srgbClr val="1A1918"/>
              </a:solidFill>
              <a:prstDash val="solid"/>
            </a:ln>
          </c:spPr>
          <c:cat>
            <c:numRef>
              <c:f>computations!$Q$3:$Q$453</c:f>
              <c:numCache>
                <c:formatCode>General</c:formatCode>
                <c:ptCount val="451"/>
                <c:pt idx="0">
                  <c:v>0.1225</c:v>
                </c:pt>
                <c:pt idx="1">
                  <c:v>0.1234</c:v>
                </c:pt>
                <c:pt idx="2">
                  <c:v>0.1243</c:v>
                </c:pt>
                <c:pt idx="3">
                  <c:v>0.1252</c:v>
                </c:pt>
                <c:pt idx="4">
                  <c:v>0.1261</c:v>
                </c:pt>
                <c:pt idx="5">
                  <c:v>0.127</c:v>
                </c:pt>
                <c:pt idx="6">
                  <c:v>0.1279</c:v>
                </c:pt>
                <c:pt idx="7">
                  <c:v>0.1288</c:v>
                </c:pt>
                <c:pt idx="8">
                  <c:v>0.1297</c:v>
                </c:pt>
                <c:pt idx="9">
                  <c:v>0.1306</c:v>
                </c:pt>
                <c:pt idx="10">
                  <c:v>0.1315</c:v>
                </c:pt>
                <c:pt idx="11">
                  <c:v>0.1324</c:v>
                </c:pt>
                <c:pt idx="12">
                  <c:v>0.1333</c:v>
                </c:pt>
                <c:pt idx="13">
                  <c:v>0.1342</c:v>
                </c:pt>
                <c:pt idx="14">
                  <c:v>0.1351</c:v>
                </c:pt>
                <c:pt idx="15">
                  <c:v>0.136</c:v>
                </c:pt>
                <c:pt idx="16">
                  <c:v>0.1369</c:v>
                </c:pt>
                <c:pt idx="17">
                  <c:v>0.1378</c:v>
                </c:pt>
                <c:pt idx="18">
                  <c:v>0.1387</c:v>
                </c:pt>
                <c:pt idx="19">
                  <c:v>0.1396</c:v>
                </c:pt>
                <c:pt idx="20">
                  <c:v>0.1405</c:v>
                </c:pt>
                <c:pt idx="21">
                  <c:v>0.1414</c:v>
                </c:pt>
                <c:pt idx="22">
                  <c:v>0.1423</c:v>
                </c:pt>
                <c:pt idx="23">
                  <c:v>0.1432</c:v>
                </c:pt>
                <c:pt idx="24">
                  <c:v>0.1441</c:v>
                </c:pt>
                <c:pt idx="25">
                  <c:v>0.145</c:v>
                </c:pt>
                <c:pt idx="26">
                  <c:v>0.1459</c:v>
                </c:pt>
                <c:pt idx="27">
                  <c:v>0.1468</c:v>
                </c:pt>
                <c:pt idx="28">
                  <c:v>0.1477</c:v>
                </c:pt>
                <c:pt idx="29">
                  <c:v>0.1486</c:v>
                </c:pt>
                <c:pt idx="30">
                  <c:v>0.1495</c:v>
                </c:pt>
                <c:pt idx="31">
                  <c:v>0.1504</c:v>
                </c:pt>
                <c:pt idx="32">
                  <c:v>0.1513</c:v>
                </c:pt>
                <c:pt idx="33">
                  <c:v>0.1522</c:v>
                </c:pt>
                <c:pt idx="34">
                  <c:v>0.1531</c:v>
                </c:pt>
                <c:pt idx="35">
                  <c:v>0.154</c:v>
                </c:pt>
                <c:pt idx="36">
                  <c:v>0.1549</c:v>
                </c:pt>
                <c:pt idx="37">
                  <c:v>0.1558</c:v>
                </c:pt>
                <c:pt idx="38">
                  <c:v>0.1567</c:v>
                </c:pt>
                <c:pt idx="39">
                  <c:v>0.1576</c:v>
                </c:pt>
                <c:pt idx="40">
                  <c:v>0.1585</c:v>
                </c:pt>
                <c:pt idx="41">
                  <c:v>0.1594</c:v>
                </c:pt>
                <c:pt idx="42">
                  <c:v>0.1603</c:v>
                </c:pt>
                <c:pt idx="43">
                  <c:v>0.1612</c:v>
                </c:pt>
                <c:pt idx="44">
                  <c:v>0.162100000000001</c:v>
                </c:pt>
                <c:pt idx="45">
                  <c:v>0.163000000000001</c:v>
                </c:pt>
                <c:pt idx="46">
                  <c:v>0.163900000000001</c:v>
                </c:pt>
                <c:pt idx="47">
                  <c:v>0.164800000000001</c:v>
                </c:pt>
                <c:pt idx="48">
                  <c:v>0.165700000000001</c:v>
                </c:pt>
                <c:pt idx="49">
                  <c:v>0.166600000000001</c:v>
                </c:pt>
                <c:pt idx="50">
                  <c:v>0.167500000000001</c:v>
                </c:pt>
                <c:pt idx="51">
                  <c:v>0.168400000000001</c:v>
                </c:pt>
                <c:pt idx="52">
                  <c:v>0.169300000000001</c:v>
                </c:pt>
                <c:pt idx="53">
                  <c:v>0.170200000000001</c:v>
                </c:pt>
                <c:pt idx="54">
                  <c:v>0.171100000000001</c:v>
                </c:pt>
                <c:pt idx="55">
                  <c:v>0.172000000000001</c:v>
                </c:pt>
                <c:pt idx="56">
                  <c:v>0.172900000000001</c:v>
                </c:pt>
                <c:pt idx="57">
                  <c:v>0.173800000000001</c:v>
                </c:pt>
                <c:pt idx="58">
                  <c:v>0.174700000000001</c:v>
                </c:pt>
                <c:pt idx="59">
                  <c:v>0.175600000000001</c:v>
                </c:pt>
                <c:pt idx="60">
                  <c:v>0.176500000000001</c:v>
                </c:pt>
                <c:pt idx="61">
                  <c:v>0.177400000000001</c:v>
                </c:pt>
                <c:pt idx="62">
                  <c:v>0.178300000000001</c:v>
                </c:pt>
                <c:pt idx="63">
                  <c:v>0.179200000000001</c:v>
                </c:pt>
                <c:pt idx="64">
                  <c:v>0.180100000000001</c:v>
                </c:pt>
                <c:pt idx="65">
                  <c:v>0.181000000000001</c:v>
                </c:pt>
                <c:pt idx="66">
                  <c:v>0.181900000000001</c:v>
                </c:pt>
                <c:pt idx="67">
                  <c:v>0.182800000000001</c:v>
                </c:pt>
                <c:pt idx="68">
                  <c:v>0.183700000000001</c:v>
                </c:pt>
                <c:pt idx="69">
                  <c:v>0.184600000000001</c:v>
                </c:pt>
                <c:pt idx="70">
                  <c:v>0.185500000000001</c:v>
                </c:pt>
                <c:pt idx="71">
                  <c:v>0.186400000000001</c:v>
                </c:pt>
                <c:pt idx="72">
                  <c:v>0.187300000000001</c:v>
                </c:pt>
                <c:pt idx="73">
                  <c:v>0.188200000000001</c:v>
                </c:pt>
                <c:pt idx="74">
                  <c:v>0.189100000000001</c:v>
                </c:pt>
                <c:pt idx="75">
                  <c:v>0.190000000000001</c:v>
                </c:pt>
                <c:pt idx="76">
                  <c:v>0.190900000000001</c:v>
                </c:pt>
                <c:pt idx="77">
                  <c:v>0.191800000000001</c:v>
                </c:pt>
                <c:pt idx="78">
                  <c:v>0.192700000000001</c:v>
                </c:pt>
                <c:pt idx="79">
                  <c:v>0.193600000000001</c:v>
                </c:pt>
                <c:pt idx="80">
                  <c:v>0.194500000000001</c:v>
                </c:pt>
                <c:pt idx="81">
                  <c:v>0.195400000000001</c:v>
                </c:pt>
                <c:pt idx="82">
                  <c:v>0.196300000000001</c:v>
                </c:pt>
                <c:pt idx="83">
                  <c:v>0.197200000000001</c:v>
                </c:pt>
                <c:pt idx="84">
                  <c:v>0.198100000000001</c:v>
                </c:pt>
                <c:pt idx="85">
                  <c:v>0.199000000000001</c:v>
                </c:pt>
                <c:pt idx="86">
                  <c:v>0.199900000000001</c:v>
                </c:pt>
                <c:pt idx="87">
                  <c:v>0.200800000000001</c:v>
                </c:pt>
                <c:pt idx="88">
                  <c:v>0.201700000000001</c:v>
                </c:pt>
                <c:pt idx="89">
                  <c:v>0.202600000000001</c:v>
                </c:pt>
                <c:pt idx="90">
                  <c:v>0.203500000000001</c:v>
                </c:pt>
                <c:pt idx="91">
                  <c:v>0.204400000000001</c:v>
                </c:pt>
                <c:pt idx="92">
                  <c:v>0.205300000000001</c:v>
                </c:pt>
                <c:pt idx="93">
                  <c:v>0.206200000000001</c:v>
                </c:pt>
                <c:pt idx="94">
                  <c:v>0.207100000000001</c:v>
                </c:pt>
                <c:pt idx="95">
                  <c:v>0.208000000000001</c:v>
                </c:pt>
                <c:pt idx="96">
                  <c:v>0.208900000000001</c:v>
                </c:pt>
                <c:pt idx="97">
                  <c:v>0.209800000000001</c:v>
                </c:pt>
                <c:pt idx="98">
                  <c:v>0.210700000000001</c:v>
                </c:pt>
                <c:pt idx="99">
                  <c:v>0.211600000000001</c:v>
                </c:pt>
                <c:pt idx="100">
                  <c:v>0.212500000000001</c:v>
                </c:pt>
                <c:pt idx="101">
                  <c:v>0.213400000000001</c:v>
                </c:pt>
                <c:pt idx="102">
                  <c:v>0.214300000000001</c:v>
                </c:pt>
                <c:pt idx="103">
                  <c:v>0.215200000000001</c:v>
                </c:pt>
                <c:pt idx="104">
                  <c:v>0.216100000000001</c:v>
                </c:pt>
                <c:pt idx="105">
                  <c:v>0.217000000000001</c:v>
                </c:pt>
                <c:pt idx="106">
                  <c:v>0.217900000000001</c:v>
                </c:pt>
                <c:pt idx="107">
                  <c:v>0.218800000000001</c:v>
                </c:pt>
                <c:pt idx="108">
                  <c:v>0.219700000000001</c:v>
                </c:pt>
                <c:pt idx="109">
                  <c:v>0.220600000000001</c:v>
                </c:pt>
                <c:pt idx="110">
                  <c:v>0.221500000000001</c:v>
                </c:pt>
                <c:pt idx="111">
                  <c:v>0.222400000000001</c:v>
                </c:pt>
                <c:pt idx="112">
                  <c:v>0.223300000000001</c:v>
                </c:pt>
                <c:pt idx="113">
                  <c:v>0.224200000000001</c:v>
                </c:pt>
                <c:pt idx="114">
                  <c:v>0.225100000000001</c:v>
                </c:pt>
                <c:pt idx="115">
                  <c:v>0.226000000000001</c:v>
                </c:pt>
                <c:pt idx="116">
                  <c:v>0.226900000000001</c:v>
                </c:pt>
                <c:pt idx="117">
                  <c:v>0.227800000000001</c:v>
                </c:pt>
                <c:pt idx="118">
                  <c:v>0.228700000000001</c:v>
                </c:pt>
                <c:pt idx="119">
                  <c:v>0.229600000000001</c:v>
                </c:pt>
                <c:pt idx="120">
                  <c:v>0.230500000000001</c:v>
                </c:pt>
                <c:pt idx="121">
                  <c:v>0.231400000000001</c:v>
                </c:pt>
                <c:pt idx="122">
                  <c:v>0.232300000000001</c:v>
                </c:pt>
                <c:pt idx="123">
                  <c:v>0.233200000000001</c:v>
                </c:pt>
                <c:pt idx="124">
                  <c:v>0.234100000000001</c:v>
                </c:pt>
                <c:pt idx="125">
                  <c:v>0.235000000000001</c:v>
                </c:pt>
                <c:pt idx="126">
                  <c:v>0.235900000000001</c:v>
                </c:pt>
                <c:pt idx="127">
                  <c:v>0.236800000000001</c:v>
                </c:pt>
                <c:pt idx="128">
                  <c:v>0.237700000000002</c:v>
                </c:pt>
                <c:pt idx="129">
                  <c:v>0.238600000000002</c:v>
                </c:pt>
                <c:pt idx="130">
                  <c:v>0.239500000000002</c:v>
                </c:pt>
                <c:pt idx="131">
                  <c:v>0.240400000000002</c:v>
                </c:pt>
                <c:pt idx="132">
                  <c:v>0.241300000000002</c:v>
                </c:pt>
                <c:pt idx="133">
                  <c:v>0.242200000000002</c:v>
                </c:pt>
                <c:pt idx="134">
                  <c:v>0.243100000000002</c:v>
                </c:pt>
                <c:pt idx="135">
                  <c:v>0.244000000000002</c:v>
                </c:pt>
                <c:pt idx="136">
                  <c:v>0.244900000000002</c:v>
                </c:pt>
                <c:pt idx="137">
                  <c:v>0.245800000000002</c:v>
                </c:pt>
                <c:pt idx="138">
                  <c:v>0.246700000000002</c:v>
                </c:pt>
                <c:pt idx="139">
                  <c:v>0.247600000000002</c:v>
                </c:pt>
                <c:pt idx="140">
                  <c:v>0.248500000000002</c:v>
                </c:pt>
                <c:pt idx="141">
                  <c:v>0.249400000000002</c:v>
                </c:pt>
                <c:pt idx="142">
                  <c:v>0.250300000000002</c:v>
                </c:pt>
                <c:pt idx="143">
                  <c:v>0.251200000000002</c:v>
                </c:pt>
                <c:pt idx="144">
                  <c:v>0.252100000000002</c:v>
                </c:pt>
                <c:pt idx="145">
                  <c:v>0.253000000000002</c:v>
                </c:pt>
                <c:pt idx="146">
                  <c:v>0.253900000000002</c:v>
                </c:pt>
                <c:pt idx="147">
                  <c:v>0.254800000000002</c:v>
                </c:pt>
                <c:pt idx="148">
                  <c:v>0.255700000000002</c:v>
                </c:pt>
                <c:pt idx="149">
                  <c:v>0.256600000000002</c:v>
                </c:pt>
                <c:pt idx="150">
                  <c:v>0.257500000000002</c:v>
                </c:pt>
                <c:pt idx="151">
                  <c:v>0.258400000000002</c:v>
                </c:pt>
                <c:pt idx="152">
                  <c:v>0.259300000000002</c:v>
                </c:pt>
                <c:pt idx="153">
                  <c:v>0.260200000000002</c:v>
                </c:pt>
                <c:pt idx="154">
                  <c:v>0.261100000000002</c:v>
                </c:pt>
                <c:pt idx="155">
                  <c:v>0.262000000000002</c:v>
                </c:pt>
                <c:pt idx="156">
                  <c:v>0.262900000000002</c:v>
                </c:pt>
                <c:pt idx="157">
                  <c:v>0.263800000000002</c:v>
                </c:pt>
                <c:pt idx="158">
                  <c:v>0.264700000000002</c:v>
                </c:pt>
                <c:pt idx="159">
                  <c:v>0.265600000000002</c:v>
                </c:pt>
                <c:pt idx="160">
                  <c:v>0.266500000000002</c:v>
                </c:pt>
                <c:pt idx="161">
                  <c:v>0.267400000000002</c:v>
                </c:pt>
                <c:pt idx="162">
                  <c:v>0.268300000000002</c:v>
                </c:pt>
                <c:pt idx="163">
                  <c:v>0.269200000000002</c:v>
                </c:pt>
                <c:pt idx="164">
                  <c:v>0.270100000000002</c:v>
                </c:pt>
                <c:pt idx="165">
                  <c:v>0.271000000000002</c:v>
                </c:pt>
                <c:pt idx="166">
                  <c:v>0.271900000000002</c:v>
                </c:pt>
                <c:pt idx="167">
                  <c:v>0.272800000000002</c:v>
                </c:pt>
                <c:pt idx="168">
                  <c:v>0.273700000000002</c:v>
                </c:pt>
                <c:pt idx="169">
                  <c:v>0.274600000000002</c:v>
                </c:pt>
                <c:pt idx="170">
                  <c:v>0.275500000000002</c:v>
                </c:pt>
                <c:pt idx="171">
                  <c:v>0.276400000000002</c:v>
                </c:pt>
                <c:pt idx="172">
                  <c:v>0.277300000000002</c:v>
                </c:pt>
                <c:pt idx="173">
                  <c:v>0.278200000000002</c:v>
                </c:pt>
                <c:pt idx="174">
                  <c:v>0.279100000000002</c:v>
                </c:pt>
                <c:pt idx="175">
                  <c:v>0.280000000000002</c:v>
                </c:pt>
                <c:pt idx="176">
                  <c:v>0.280900000000002</c:v>
                </c:pt>
                <c:pt idx="177">
                  <c:v>0.281800000000002</c:v>
                </c:pt>
                <c:pt idx="178">
                  <c:v>0.282700000000002</c:v>
                </c:pt>
                <c:pt idx="179">
                  <c:v>0.283600000000002</c:v>
                </c:pt>
                <c:pt idx="180">
                  <c:v>0.284500000000002</c:v>
                </c:pt>
                <c:pt idx="181">
                  <c:v>0.285400000000002</c:v>
                </c:pt>
                <c:pt idx="182">
                  <c:v>0.286300000000002</c:v>
                </c:pt>
                <c:pt idx="183">
                  <c:v>0.287200000000002</c:v>
                </c:pt>
                <c:pt idx="184">
                  <c:v>0.288100000000002</c:v>
                </c:pt>
                <c:pt idx="185">
                  <c:v>0.289000000000002</c:v>
                </c:pt>
                <c:pt idx="186">
                  <c:v>0.289900000000002</c:v>
                </c:pt>
                <c:pt idx="187">
                  <c:v>0.290800000000002</c:v>
                </c:pt>
                <c:pt idx="188">
                  <c:v>0.291700000000002</c:v>
                </c:pt>
                <c:pt idx="189">
                  <c:v>0.292600000000002</c:v>
                </c:pt>
                <c:pt idx="190">
                  <c:v>0.293500000000002</c:v>
                </c:pt>
                <c:pt idx="191">
                  <c:v>0.294400000000002</c:v>
                </c:pt>
                <c:pt idx="192">
                  <c:v>0.295300000000002</c:v>
                </c:pt>
                <c:pt idx="193">
                  <c:v>0.296200000000002</c:v>
                </c:pt>
                <c:pt idx="194">
                  <c:v>0.297100000000002</c:v>
                </c:pt>
                <c:pt idx="195">
                  <c:v>0.298000000000002</c:v>
                </c:pt>
                <c:pt idx="196">
                  <c:v>0.298900000000002</c:v>
                </c:pt>
                <c:pt idx="197">
                  <c:v>0.299800000000002</c:v>
                </c:pt>
                <c:pt idx="198">
                  <c:v>0.300700000000002</c:v>
                </c:pt>
                <c:pt idx="199">
                  <c:v>0.301600000000002</c:v>
                </c:pt>
                <c:pt idx="200">
                  <c:v>0.302500000000002</c:v>
                </c:pt>
                <c:pt idx="201">
                  <c:v>0.303400000000002</c:v>
                </c:pt>
                <c:pt idx="202">
                  <c:v>0.304300000000002</c:v>
                </c:pt>
                <c:pt idx="203">
                  <c:v>0.305200000000002</c:v>
                </c:pt>
                <c:pt idx="204">
                  <c:v>0.306100000000002</c:v>
                </c:pt>
                <c:pt idx="205">
                  <c:v>0.307000000000002</c:v>
                </c:pt>
                <c:pt idx="206">
                  <c:v>0.307900000000002</c:v>
                </c:pt>
                <c:pt idx="207">
                  <c:v>0.308800000000002</c:v>
                </c:pt>
                <c:pt idx="208">
                  <c:v>0.309700000000002</c:v>
                </c:pt>
                <c:pt idx="209">
                  <c:v>0.310600000000002</c:v>
                </c:pt>
                <c:pt idx="210">
                  <c:v>0.311500000000002</c:v>
                </c:pt>
                <c:pt idx="211">
                  <c:v>0.312400000000002</c:v>
                </c:pt>
                <c:pt idx="212">
                  <c:v>0.313300000000002</c:v>
                </c:pt>
                <c:pt idx="213">
                  <c:v>0.314200000000002</c:v>
                </c:pt>
                <c:pt idx="214">
                  <c:v>0.315100000000002</c:v>
                </c:pt>
                <c:pt idx="215">
                  <c:v>0.316000000000003</c:v>
                </c:pt>
                <c:pt idx="216">
                  <c:v>0.316900000000003</c:v>
                </c:pt>
                <c:pt idx="217">
                  <c:v>0.317800000000003</c:v>
                </c:pt>
                <c:pt idx="218">
                  <c:v>0.318700000000003</c:v>
                </c:pt>
                <c:pt idx="219">
                  <c:v>0.319600000000003</c:v>
                </c:pt>
                <c:pt idx="220">
                  <c:v>0.320500000000003</c:v>
                </c:pt>
                <c:pt idx="221">
                  <c:v>0.321400000000003</c:v>
                </c:pt>
                <c:pt idx="222">
                  <c:v>0.322300000000003</c:v>
                </c:pt>
                <c:pt idx="223">
                  <c:v>0.323200000000003</c:v>
                </c:pt>
                <c:pt idx="224">
                  <c:v>0.324100000000003</c:v>
                </c:pt>
                <c:pt idx="225">
                  <c:v>0.325000000000003</c:v>
                </c:pt>
                <c:pt idx="226">
                  <c:v>0.325900000000003</c:v>
                </c:pt>
                <c:pt idx="227">
                  <c:v>0.326800000000003</c:v>
                </c:pt>
                <c:pt idx="228">
                  <c:v>0.327700000000003</c:v>
                </c:pt>
                <c:pt idx="229">
                  <c:v>0.328600000000003</c:v>
                </c:pt>
                <c:pt idx="230">
                  <c:v>0.329500000000003</c:v>
                </c:pt>
                <c:pt idx="231">
                  <c:v>0.330400000000003</c:v>
                </c:pt>
                <c:pt idx="232">
                  <c:v>0.331300000000003</c:v>
                </c:pt>
                <c:pt idx="233">
                  <c:v>0.332200000000003</c:v>
                </c:pt>
                <c:pt idx="234">
                  <c:v>0.333100000000003</c:v>
                </c:pt>
                <c:pt idx="235">
                  <c:v>0.334000000000003</c:v>
                </c:pt>
                <c:pt idx="236">
                  <c:v>0.334900000000003</c:v>
                </c:pt>
                <c:pt idx="237">
                  <c:v>0.335800000000003</c:v>
                </c:pt>
                <c:pt idx="238">
                  <c:v>0.336700000000003</c:v>
                </c:pt>
                <c:pt idx="239">
                  <c:v>0.337600000000003</c:v>
                </c:pt>
                <c:pt idx="240">
                  <c:v>0.338500000000003</c:v>
                </c:pt>
                <c:pt idx="241">
                  <c:v>0.339400000000003</c:v>
                </c:pt>
                <c:pt idx="242">
                  <c:v>0.340300000000003</c:v>
                </c:pt>
                <c:pt idx="243">
                  <c:v>0.341200000000003</c:v>
                </c:pt>
                <c:pt idx="244">
                  <c:v>0.342100000000003</c:v>
                </c:pt>
                <c:pt idx="245">
                  <c:v>0.343000000000003</c:v>
                </c:pt>
                <c:pt idx="246">
                  <c:v>0.343900000000003</c:v>
                </c:pt>
                <c:pt idx="247">
                  <c:v>0.344800000000003</c:v>
                </c:pt>
                <c:pt idx="248">
                  <c:v>0.345700000000003</c:v>
                </c:pt>
                <c:pt idx="249">
                  <c:v>0.346600000000003</c:v>
                </c:pt>
                <c:pt idx="250">
                  <c:v>0.347500000000003</c:v>
                </c:pt>
                <c:pt idx="251">
                  <c:v>0.348400000000003</c:v>
                </c:pt>
                <c:pt idx="252">
                  <c:v>0.349300000000003</c:v>
                </c:pt>
                <c:pt idx="253">
                  <c:v>0.350200000000003</c:v>
                </c:pt>
                <c:pt idx="254">
                  <c:v>0.351100000000003</c:v>
                </c:pt>
                <c:pt idx="255">
                  <c:v>0.352000000000003</c:v>
                </c:pt>
                <c:pt idx="256">
                  <c:v>0.352900000000003</c:v>
                </c:pt>
                <c:pt idx="257">
                  <c:v>0.353800000000003</c:v>
                </c:pt>
                <c:pt idx="258">
                  <c:v>0.354700000000003</c:v>
                </c:pt>
                <c:pt idx="259">
                  <c:v>0.355600000000003</c:v>
                </c:pt>
                <c:pt idx="260">
                  <c:v>0.356500000000003</c:v>
                </c:pt>
                <c:pt idx="261">
                  <c:v>0.357400000000003</c:v>
                </c:pt>
                <c:pt idx="262">
                  <c:v>0.358300000000003</c:v>
                </c:pt>
                <c:pt idx="263">
                  <c:v>0.359200000000003</c:v>
                </c:pt>
                <c:pt idx="264">
                  <c:v>0.360100000000003</c:v>
                </c:pt>
                <c:pt idx="265">
                  <c:v>0.361000000000003</c:v>
                </c:pt>
                <c:pt idx="266">
                  <c:v>0.361900000000003</c:v>
                </c:pt>
                <c:pt idx="267">
                  <c:v>0.362800000000003</c:v>
                </c:pt>
                <c:pt idx="268">
                  <c:v>0.363700000000003</c:v>
                </c:pt>
                <c:pt idx="269">
                  <c:v>0.364600000000003</c:v>
                </c:pt>
                <c:pt idx="270">
                  <c:v>0.365500000000003</c:v>
                </c:pt>
                <c:pt idx="271">
                  <c:v>0.366400000000003</c:v>
                </c:pt>
                <c:pt idx="272">
                  <c:v>0.367300000000003</c:v>
                </c:pt>
                <c:pt idx="273">
                  <c:v>0.368200000000003</c:v>
                </c:pt>
                <c:pt idx="274">
                  <c:v>0.369100000000003</c:v>
                </c:pt>
                <c:pt idx="275">
                  <c:v>0.370000000000003</c:v>
                </c:pt>
                <c:pt idx="276">
                  <c:v>0.370900000000003</c:v>
                </c:pt>
                <c:pt idx="277">
                  <c:v>0.371800000000003</c:v>
                </c:pt>
                <c:pt idx="278">
                  <c:v>0.372700000000003</c:v>
                </c:pt>
                <c:pt idx="279">
                  <c:v>0.373600000000003</c:v>
                </c:pt>
                <c:pt idx="280">
                  <c:v>0.374500000000003</c:v>
                </c:pt>
                <c:pt idx="281">
                  <c:v>0.375400000000003</c:v>
                </c:pt>
                <c:pt idx="282">
                  <c:v>0.376300000000003</c:v>
                </c:pt>
                <c:pt idx="283">
                  <c:v>0.377200000000003</c:v>
                </c:pt>
                <c:pt idx="284">
                  <c:v>0.378100000000003</c:v>
                </c:pt>
                <c:pt idx="285">
                  <c:v>0.379000000000003</c:v>
                </c:pt>
                <c:pt idx="286">
                  <c:v>0.379900000000003</c:v>
                </c:pt>
                <c:pt idx="287">
                  <c:v>0.380800000000003</c:v>
                </c:pt>
                <c:pt idx="288">
                  <c:v>0.381700000000003</c:v>
                </c:pt>
                <c:pt idx="289">
                  <c:v>0.382600000000003</c:v>
                </c:pt>
                <c:pt idx="290">
                  <c:v>0.383500000000003</c:v>
                </c:pt>
                <c:pt idx="291">
                  <c:v>0.384400000000003</c:v>
                </c:pt>
                <c:pt idx="292">
                  <c:v>0.385300000000003</c:v>
                </c:pt>
                <c:pt idx="293">
                  <c:v>0.386200000000003</c:v>
                </c:pt>
                <c:pt idx="294">
                  <c:v>0.387100000000003</c:v>
                </c:pt>
                <c:pt idx="295">
                  <c:v>0.388000000000003</c:v>
                </c:pt>
                <c:pt idx="296">
                  <c:v>0.388900000000003</c:v>
                </c:pt>
                <c:pt idx="297">
                  <c:v>0.389800000000003</c:v>
                </c:pt>
                <c:pt idx="298">
                  <c:v>0.390700000000003</c:v>
                </c:pt>
                <c:pt idx="299">
                  <c:v>0.391600000000003</c:v>
                </c:pt>
                <c:pt idx="300">
                  <c:v>0.392500000000003</c:v>
                </c:pt>
                <c:pt idx="301">
                  <c:v>0.393400000000004</c:v>
                </c:pt>
                <c:pt idx="302">
                  <c:v>0.394300000000004</c:v>
                </c:pt>
                <c:pt idx="303">
                  <c:v>0.395200000000004</c:v>
                </c:pt>
                <c:pt idx="304">
                  <c:v>0.396100000000004</c:v>
                </c:pt>
                <c:pt idx="305">
                  <c:v>0.397000000000004</c:v>
                </c:pt>
                <c:pt idx="306">
                  <c:v>0.397900000000004</c:v>
                </c:pt>
                <c:pt idx="307">
                  <c:v>0.398800000000004</c:v>
                </c:pt>
                <c:pt idx="308">
                  <c:v>0.399700000000004</c:v>
                </c:pt>
                <c:pt idx="309">
                  <c:v>0.400600000000004</c:v>
                </c:pt>
                <c:pt idx="310">
                  <c:v>0.401500000000004</c:v>
                </c:pt>
                <c:pt idx="311">
                  <c:v>0.402400000000004</c:v>
                </c:pt>
                <c:pt idx="312">
                  <c:v>0.403300000000004</c:v>
                </c:pt>
                <c:pt idx="313">
                  <c:v>0.404200000000004</c:v>
                </c:pt>
                <c:pt idx="314">
                  <c:v>0.405100000000004</c:v>
                </c:pt>
                <c:pt idx="315">
                  <c:v>0.406000000000004</c:v>
                </c:pt>
                <c:pt idx="316">
                  <c:v>0.406900000000004</c:v>
                </c:pt>
                <c:pt idx="317">
                  <c:v>0.407800000000004</c:v>
                </c:pt>
                <c:pt idx="318">
                  <c:v>0.408700000000004</c:v>
                </c:pt>
                <c:pt idx="319">
                  <c:v>0.409600000000004</c:v>
                </c:pt>
                <c:pt idx="320">
                  <c:v>0.410500000000004</c:v>
                </c:pt>
                <c:pt idx="321">
                  <c:v>0.411400000000004</c:v>
                </c:pt>
                <c:pt idx="322">
                  <c:v>0.412300000000004</c:v>
                </c:pt>
                <c:pt idx="323">
                  <c:v>0.413200000000004</c:v>
                </c:pt>
                <c:pt idx="324">
                  <c:v>0.414100000000004</c:v>
                </c:pt>
                <c:pt idx="325">
                  <c:v>0.415000000000004</c:v>
                </c:pt>
                <c:pt idx="326">
                  <c:v>0.415900000000004</c:v>
                </c:pt>
                <c:pt idx="327">
                  <c:v>0.416800000000004</c:v>
                </c:pt>
                <c:pt idx="328">
                  <c:v>0.417700000000004</c:v>
                </c:pt>
                <c:pt idx="329">
                  <c:v>0.418600000000004</c:v>
                </c:pt>
                <c:pt idx="330">
                  <c:v>0.419500000000004</c:v>
                </c:pt>
                <c:pt idx="331">
                  <c:v>0.420400000000004</c:v>
                </c:pt>
                <c:pt idx="332">
                  <c:v>0.421300000000004</c:v>
                </c:pt>
                <c:pt idx="333">
                  <c:v>0.422200000000004</c:v>
                </c:pt>
                <c:pt idx="334">
                  <c:v>0.423100000000004</c:v>
                </c:pt>
                <c:pt idx="335">
                  <c:v>0.424000000000004</c:v>
                </c:pt>
                <c:pt idx="336">
                  <c:v>0.424900000000004</c:v>
                </c:pt>
                <c:pt idx="337">
                  <c:v>0.425800000000004</c:v>
                </c:pt>
                <c:pt idx="338">
                  <c:v>0.426700000000004</c:v>
                </c:pt>
                <c:pt idx="339">
                  <c:v>0.427600000000004</c:v>
                </c:pt>
                <c:pt idx="340">
                  <c:v>0.428500000000004</c:v>
                </c:pt>
                <c:pt idx="341">
                  <c:v>0.429400000000004</c:v>
                </c:pt>
                <c:pt idx="342">
                  <c:v>0.430300000000004</c:v>
                </c:pt>
                <c:pt idx="343">
                  <c:v>0.431200000000004</c:v>
                </c:pt>
                <c:pt idx="344">
                  <c:v>0.432100000000004</c:v>
                </c:pt>
                <c:pt idx="345">
                  <c:v>0.433000000000004</c:v>
                </c:pt>
                <c:pt idx="346">
                  <c:v>0.433900000000004</c:v>
                </c:pt>
                <c:pt idx="347">
                  <c:v>0.434800000000004</c:v>
                </c:pt>
                <c:pt idx="348">
                  <c:v>0.435700000000004</c:v>
                </c:pt>
                <c:pt idx="349">
                  <c:v>0.436600000000004</c:v>
                </c:pt>
                <c:pt idx="350">
                  <c:v>0.437500000000004</c:v>
                </c:pt>
                <c:pt idx="351">
                  <c:v>0.438400000000004</c:v>
                </c:pt>
                <c:pt idx="352">
                  <c:v>0.439300000000004</c:v>
                </c:pt>
                <c:pt idx="353">
                  <c:v>0.440200000000004</c:v>
                </c:pt>
                <c:pt idx="354">
                  <c:v>0.441100000000004</c:v>
                </c:pt>
                <c:pt idx="355">
                  <c:v>0.442000000000004</c:v>
                </c:pt>
                <c:pt idx="356">
                  <c:v>0.442900000000004</c:v>
                </c:pt>
                <c:pt idx="357">
                  <c:v>0.443800000000004</c:v>
                </c:pt>
                <c:pt idx="358">
                  <c:v>0.444700000000004</c:v>
                </c:pt>
                <c:pt idx="359">
                  <c:v>0.445600000000004</c:v>
                </c:pt>
                <c:pt idx="360">
                  <c:v>0.446500000000004</c:v>
                </c:pt>
                <c:pt idx="361">
                  <c:v>0.447400000000004</c:v>
                </c:pt>
                <c:pt idx="362">
                  <c:v>0.448300000000004</c:v>
                </c:pt>
                <c:pt idx="363">
                  <c:v>0.449200000000004</c:v>
                </c:pt>
                <c:pt idx="364">
                  <c:v>0.450100000000004</c:v>
                </c:pt>
                <c:pt idx="365">
                  <c:v>0.451000000000004</c:v>
                </c:pt>
                <c:pt idx="366">
                  <c:v>0.451900000000004</c:v>
                </c:pt>
                <c:pt idx="367">
                  <c:v>0.452800000000004</c:v>
                </c:pt>
                <c:pt idx="368">
                  <c:v>0.453700000000004</c:v>
                </c:pt>
                <c:pt idx="369">
                  <c:v>0.454600000000004</c:v>
                </c:pt>
                <c:pt idx="370">
                  <c:v>0.455500000000004</c:v>
                </c:pt>
                <c:pt idx="371">
                  <c:v>0.456400000000004</c:v>
                </c:pt>
                <c:pt idx="372">
                  <c:v>0.457300000000004</c:v>
                </c:pt>
                <c:pt idx="373">
                  <c:v>0.458200000000004</c:v>
                </c:pt>
                <c:pt idx="374">
                  <c:v>0.459100000000004</c:v>
                </c:pt>
                <c:pt idx="375">
                  <c:v>0.460000000000004</c:v>
                </c:pt>
                <c:pt idx="376">
                  <c:v>0.460900000000004</c:v>
                </c:pt>
                <c:pt idx="377">
                  <c:v>0.461800000000004</c:v>
                </c:pt>
                <c:pt idx="378">
                  <c:v>0.462700000000004</c:v>
                </c:pt>
                <c:pt idx="379">
                  <c:v>0.463600000000004</c:v>
                </c:pt>
                <c:pt idx="380">
                  <c:v>0.464500000000004</c:v>
                </c:pt>
                <c:pt idx="381">
                  <c:v>0.465400000000004</c:v>
                </c:pt>
                <c:pt idx="382">
                  <c:v>0.466300000000005</c:v>
                </c:pt>
                <c:pt idx="383">
                  <c:v>0.467200000000005</c:v>
                </c:pt>
                <c:pt idx="384">
                  <c:v>0.468100000000005</c:v>
                </c:pt>
                <c:pt idx="385">
                  <c:v>0.469000000000005</c:v>
                </c:pt>
                <c:pt idx="386">
                  <c:v>0.469900000000005</c:v>
                </c:pt>
                <c:pt idx="387">
                  <c:v>0.470800000000005</c:v>
                </c:pt>
                <c:pt idx="388">
                  <c:v>0.471700000000005</c:v>
                </c:pt>
                <c:pt idx="389">
                  <c:v>0.472600000000005</c:v>
                </c:pt>
                <c:pt idx="390">
                  <c:v>0.473500000000005</c:v>
                </c:pt>
                <c:pt idx="391">
                  <c:v>0.474400000000005</c:v>
                </c:pt>
                <c:pt idx="392">
                  <c:v>0.475300000000005</c:v>
                </c:pt>
                <c:pt idx="393">
                  <c:v>0.476200000000005</c:v>
                </c:pt>
                <c:pt idx="394">
                  <c:v>0.477100000000005</c:v>
                </c:pt>
                <c:pt idx="395">
                  <c:v>0.478000000000005</c:v>
                </c:pt>
                <c:pt idx="396">
                  <c:v>0.478900000000005</c:v>
                </c:pt>
                <c:pt idx="397">
                  <c:v>0.479800000000005</c:v>
                </c:pt>
                <c:pt idx="398">
                  <c:v>0.480700000000005</c:v>
                </c:pt>
                <c:pt idx="399">
                  <c:v>0.481600000000005</c:v>
                </c:pt>
                <c:pt idx="400">
                  <c:v>0.482500000000005</c:v>
                </c:pt>
                <c:pt idx="401">
                  <c:v>0.483400000000005</c:v>
                </c:pt>
                <c:pt idx="402">
                  <c:v>0.484300000000005</c:v>
                </c:pt>
                <c:pt idx="403">
                  <c:v>0.485200000000005</c:v>
                </c:pt>
                <c:pt idx="404">
                  <c:v>0.486100000000005</c:v>
                </c:pt>
                <c:pt idx="405">
                  <c:v>0.487000000000005</c:v>
                </c:pt>
                <c:pt idx="406">
                  <c:v>0.487900000000005</c:v>
                </c:pt>
                <c:pt idx="407">
                  <c:v>0.488800000000005</c:v>
                </c:pt>
                <c:pt idx="408">
                  <c:v>0.489700000000005</c:v>
                </c:pt>
                <c:pt idx="409">
                  <c:v>0.490600000000005</c:v>
                </c:pt>
                <c:pt idx="410">
                  <c:v>0.491500000000005</c:v>
                </c:pt>
                <c:pt idx="411">
                  <c:v>0.492400000000005</c:v>
                </c:pt>
                <c:pt idx="412">
                  <c:v>0.493300000000005</c:v>
                </c:pt>
                <c:pt idx="413">
                  <c:v>0.494200000000005</c:v>
                </c:pt>
                <c:pt idx="414">
                  <c:v>0.495100000000005</c:v>
                </c:pt>
                <c:pt idx="415">
                  <c:v>0.496000000000005</c:v>
                </c:pt>
                <c:pt idx="416">
                  <c:v>0.496900000000005</c:v>
                </c:pt>
                <c:pt idx="417">
                  <c:v>0.497800000000005</c:v>
                </c:pt>
                <c:pt idx="418">
                  <c:v>0.498700000000005</c:v>
                </c:pt>
                <c:pt idx="419">
                  <c:v>0.499600000000005</c:v>
                </c:pt>
                <c:pt idx="420">
                  <c:v>0.500500000000005</c:v>
                </c:pt>
                <c:pt idx="421">
                  <c:v>0.501400000000005</c:v>
                </c:pt>
                <c:pt idx="422">
                  <c:v>0.502300000000005</c:v>
                </c:pt>
                <c:pt idx="423">
                  <c:v>0.503200000000005</c:v>
                </c:pt>
                <c:pt idx="424">
                  <c:v>0.504100000000005</c:v>
                </c:pt>
                <c:pt idx="425">
                  <c:v>0.505000000000005</c:v>
                </c:pt>
                <c:pt idx="426">
                  <c:v>0.505900000000005</c:v>
                </c:pt>
                <c:pt idx="427">
                  <c:v>0.506800000000005</c:v>
                </c:pt>
                <c:pt idx="428">
                  <c:v>0.507700000000005</c:v>
                </c:pt>
                <c:pt idx="429">
                  <c:v>0.508600000000005</c:v>
                </c:pt>
                <c:pt idx="430">
                  <c:v>0.509500000000005</c:v>
                </c:pt>
                <c:pt idx="431">
                  <c:v>0.510400000000005</c:v>
                </c:pt>
                <c:pt idx="432">
                  <c:v>0.511300000000005</c:v>
                </c:pt>
                <c:pt idx="433">
                  <c:v>0.512200000000005</c:v>
                </c:pt>
                <c:pt idx="434">
                  <c:v>0.513100000000005</c:v>
                </c:pt>
                <c:pt idx="435">
                  <c:v>0.514000000000005</c:v>
                </c:pt>
                <c:pt idx="436">
                  <c:v>0.514900000000005</c:v>
                </c:pt>
                <c:pt idx="437">
                  <c:v>0.515800000000005</c:v>
                </c:pt>
                <c:pt idx="438">
                  <c:v>0.516700000000005</c:v>
                </c:pt>
                <c:pt idx="439">
                  <c:v>0.517600000000005</c:v>
                </c:pt>
                <c:pt idx="440">
                  <c:v>0.518500000000005</c:v>
                </c:pt>
                <c:pt idx="441">
                  <c:v>0.519400000000005</c:v>
                </c:pt>
                <c:pt idx="442">
                  <c:v>0.520300000000005</c:v>
                </c:pt>
                <c:pt idx="443">
                  <c:v>0.521200000000005</c:v>
                </c:pt>
                <c:pt idx="444">
                  <c:v>0.522100000000005</c:v>
                </c:pt>
                <c:pt idx="445">
                  <c:v>0.523000000000005</c:v>
                </c:pt>
                <c:pt idx="446">
                  <c:v>0.523900000000005</c:v>
                </c:pt>
                <c:pt idx="447">
                  <c:v>0.524800000000005</c:v>
                </c:pt>
                <c:pt idx="448">
                  <c:v>0.525700000000005</c:v>
                </c:pt>
                <c:pt idx="449">
                  <c:v>0.526600000000005</c:v>
                </c:pt>
                <c:pt idx="450">
                  <c:v>0.527500000000005</c:v>
                </c:pt>
              </c:numCache>
            </c:numRef>
          </c:cat>
          <c:val>
            <c:numRef>
              <c:f>computations!$V$3:$V$453</c:f>
              <c:numCache>
                <c:formatCode>General</c:formatCode>
                <c:ptCount val="4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12.36040364707041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</c:numCache>
            </c:numRef>
          </c:val>
        </c:ser>
        <c:ser>
          <c:idx val="5"/>
          <c:order val="5"/>
          <c:tx>
            <c:v>line 0</c:v>
          </c:tx>
          <c:spPr>
            <a:solidFill>
              <a:srgbClr val="00A3DB"/>
            </a:solidFill>
            <a:ln w="38100">
              <a:solidFill>
                <a:srgbClr val="00A3DB"/>
              </a:solidFill>
              <a:prstDash val="solid"/>
            </a:ln>
          </c:spPr>
          <c:val>
            <c:numRef>
              <c:f>computations!$W$3:$W$453</c:f>
              <c:numCache>
                <c:formatCode>General</c:formatCode>
                <c:ptCount val="4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12.36040364707041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</c:numCache>
            </c:numRef>
          </c:val>
        </c:ser>
        <c:ser>
          <c:idx val="6"/>
          <c:order val="6"/>
          <c:tx>
            <c:v>line 1</c:v>
          </c:tx>
          <c:spPr>
            <a:noFill/>
            <a:ln w="38100">
              <a:solidFill>
                <a:srgbClr val="877F7B"/>
              </a:solidFill>
              <a:prstDash val="solid"/>
            </a:ln>
          </c:spPr>
          <c:val>
            <c:numRef>
              <c:f>computations!$X$3:$X$453</c:f>
              <c:numCache>
                <c:formatCode>General</c:formatCode>
                <c:ptCount val="4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12.36040364707041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6301952"/>
        <c:axId val="-1969384592"/>
      </c:areaChart>
      <c:catAx>
        <c:axId val="-2036301952"/>
        <c:scaling>
          <c:orientation val="minMax"/>
        </c:scaling>
        <c:delete val="0"/>
        <c:axPos val="b"/>
        <c:numFmt formatCode="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69384592"/>
        <c:crosses val="autoZero"/>
        <c:auto val="1"/>
        <c:lblAlgn val="ctr"/>
        <c:lblOffset val="100"/>
        <c:tickLblSkip val="50"/>
        <c:tickMarkSkip val="50"/>
        <c:noMultiLvlLbl val="0"/>
      </c:catAx>
      <c:valAx>
        <c:axId val="-1969384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-20363019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4</xdr:row>
      <xdr:rowOff>12700</xdr:rowOff>
    </xdr:from>
    <xdr:to>
      <xdr:col>11</xdr:col>
      <xdr:colOff>152400</xdr:colOff>
      <xdr:row>21</xdr:row>
      <xdr:rowOff>152400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4</xdr:row>
      <xdr:rowOff>0</xdr:rowOff>
    </xdr:from>
    <xdr:to>
      <xdr:col>11</xdr:col>
      <xdr:colOff>165100</xdr:colOff>
      <xdr:row>21</xdr:row>
      <xdr:rowOff>139700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BILLY%20BOOK/Current%20Chapters/Excel/Chapter%206/05-12-19%20distribu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nomial"/>
      <sheetName val="Poisson"/>
      <sheetName val="Uniform"/>
      <sheetName val="Exponential"/>
      <sheetName val="Standard Normal"/>
      <sheetName val="Normal"/>
      <sheetName val="Chi-Squared"/>
      <sheetName val="t"/>
      <sheetName val="F"/>
    </sheetNames>
    <sheetDataSet>
      <sheetData sheetId="0">
        <row r="2">
          <cell r="X2" t="str">
            <v>x</v>
          </cell>
          <cell r="Y2" t="str">
            <v>P(X=x)</v>
          </cell>
        </row>
        <row r="3">
          <cell r="X3">
            <v>0</v>
          </cell>
          <cell r="Y3">
            <v>1.0737418240000003E-6</v>
          </cell>
        </row>
        <row r="4">
          <cell r="B4">
            <v>15</v>
          </cell>
        </row>
        <row r="8">
          <cell r="B8">
            <v>9</v>
          </cell>
        </row>
        <row r="9">
          <cell r="B9">
            <v>3.6</v>
          </cell>
        </row>
      </sheetData>
      <sheetData sheetId="1">
        <row r="2">
          <cell r="X2" t="str">
            <v>x</v>
          </cell>
          <cell r="Y2" t="str">
            <v>P(X=x)</v>
          </cell>
        </row>
        <row r="3">
          <cell r="X3">
            <v>0</v>
          </cell>
          <cell r="Y3">
            <v>0.13533528323661353</v>
          </cell>
        </row>
        <row r="4">
          <cell r="B4">
            <v>2</v>
          </cell>
        </row>
        <row r="8">
          <cell r="B8">
            <v>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zoomScale="125" workbookViewId="0">
      <selection activeCell="B14" sqref="B14:C14"/>
    </sheetView>
  </sheetViews>
  <sheetFormatPr baseColWidth="10" defaultColWidth="8.83203125" defaultRowHeight="14.25" customHeight="1" x14ac:dyDescent="0.15"/>
  <cols>
    <col min="1" max="1" width="1.83203125" customWidth="1"/>
    <col min="2" max="3" width="9.33203125" customWidth="1"/>
    <col min="4" max="4" width="15.83203125" customWidth="1"/>
  </cols>
  <sheetData>
    <row r="1" spans="2:4" ht="14.25" customHeight="1" x14ac:dyDescent="0.15">
      <c r="B1" s="21" t="s">
        <v>18</v>
      </c>
      <c r="C1" s="21"/>
      <c r="D1" s="21"/>
    </row>
    <row r="2" spans="2:4" ht="14.25" customHeight="1" x14ac:dyDescent="0.2">
      <c r="B2" s="21" t="s">
        <v>29</v>
      </c>
      <c r="C2" s="21"/>
      <c r="D2" s="21"/>
    </row>
    <row r="3" spans="2:4" ht="14.25" customHeight="1" x14ac:dyDescent="0.2">
      <c r="B3" s="21" t="s">
        <v>19</v>
      </c>
      <c r="C3" s="21"/>
      <c r="D3" s="21"/>
    </row>
    <row r="4" spans="2:4" ht="14.25" customHeight="1" thickBot="1" x14ac:dyDescent="0.2">
      <c r="B4" s="7"/>
      <c r="C4" s="7"/>
    </row>
    <row r="5" spans="2:4" ht="14.25" customHeight="1" thickBot="1" x14ac:dyDescent="0.2">
      <c r="B5" s="30" t="s">
        <v>26</v>
      </c>
      <c r="C5" s="31"/>
    </row>
    <row r="6" spans="2:4" ht="14.25" customHeight="1" x14ac:dyDescent="0.2">
      <c r="B6" s="22" t="s">
        <v>20</v>
      </c>
      <c r="C6" s="23">
        <v>0.15</v>
      </c>
    </row>
    <row r="7" spans="2:4" ht="14.25" customHeight="1" x14ac:dyDescent="0.2">
      <c r="B7" s="22" t="s">
        <v>21</v>
      </c>
      <c r="C7" s="23">
        <v>0.28000000000000003</v>
      </c>
    </row>
    <row r="8" spans="2:4" ht="14.25" customHeight="1" x14ac:dyDescent="0.15">
      <c r="B8" s="22" t="s">
        <v>0</v>
      </c>
      <c r="C8" s="23">
        <v>200</v>
      </c>
    </row>
    <row r="9" spans="2:4" ht="14.25" customHeight="1" x14ac:dyDescent="0.15">
      <c r="B9" s="22" t="s">
        <v>1</v>
      </c>
      <c r="C9" s="23">
        <v>0.27</v>
      </c>
    </row>
    <row r="11" spans="2:4" ht="14.25" customHeight="1" thickBot="1" x14ac:dyDescent="0.2"/>
    <row r="12" spans="2:4" ht="14.25" customHeight="1" thickBot="1" x14ac:dyDescent="0.2">
      <c r="B12" s="30" t="s">
        <v>25</v>
      </c>
      <c r="C12" s="31"/>
    </row>
    <row r="13" spans="2:4" ht="14.25" customHeight="1" x14ac:dyDescent="0.15">
      <c r="B13" s="26" t="s">
        <v>27</v>
      </c>
      <c r="C13" s="27">
        <f>1-NORMDIST(C9,C6,computations!B5,1)</f>
        <v>1.0035495511262482E-6</v>
      </c>
    </row>
    <row r="14" spans="2:4" ht="14.25" customHeight="1" x14ac:dyDescent="0.15">
      <c r="B14" s="24" t="s">
        <v>28</v>
      </c>
      <c r="C14" s="25">
        <f>NORMDIST(C9,C7,computations!C5,1)</f>
        <v>0.37639206632492339</v>
      </c>
    </row>
    <row r="26" spans="13:13" ht="14.25" customHeight="1" x14ac:dyDescent="0.15">
      <c r="M26" t="s">
        <v>2</v>
      </c>
    </row>
  </sheetData>
  <mergeCells count="2">
    <mergeCell ref="B5:C5"/>
    <mergeCell ref="B12:C12"/>
  </mergeCells>
  <phoneticPr fontId="3" type="noConversion"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26"/>
  <sheetViews>
    <sheetView tabSelected="1" zoomScale="125" workbookViewId="0">
      <selection activeCell="P15" sqref="P15"/>
    </sheetView>
  </sheetViews>
  <sheetFormatPr baseColWidth="10" defaultColWidth="8.83203125" defaultRowHeight="14.25" customHeight="1" x14ac:dyDescent="0.15"/>
  <cols>
    <col min="1" max="1" width="1.83203125" customWidth="1"/>
    <col min="2" max="3" width="9.33203125" customWidth="1"/>
    <col min="4" max="4" width="15.83203125" customWidth="1"/>
    <col min="5" max="5" width="8.83203125" customWidth="1"/>
    <col min="6" max="6" width="8.6640625" customWidth="1"/>
  </cols>
  <sheetData>
    <row r="1" spans="2:4" ht="14.25" customHeight="1" x14ac:dyDescent="0.15">
      <c r="B1" s="21" t="s">
        <v>18</v>
      </c>
      <c r="C1" s="21"/>
      <c r="D1" s="21"/>
    </row>
    <row r="2" spans="2:4" ht="14.25" customHeight="1" x14ac:dyDescent="0.2">
      <c r="B2" s="21" t="s">
        <v>29</v>
      </c>
      <c r="C2" s="21"/>
      <c r="D2" s="21"/>
    </row>
    <row r="3" spans="2:4" ht="14.25" customHeight="1" x14ac:dyDescent="0.2">
      <c r="B3" s="21" t="s">
        <v>22</v>
      </c>
      <c r="C3" s="21"/>
      <c r="D3" s="21"/>
    </row>
    <row r="4" spans="2:4" ht="14.25" customHeight="1" thickBot="1" x14ac:dyDescent="0.2">
      <c r="B4" s="7"/>
      <c r="C4" s="7"/>
    </row>
    <row r="5" spans="2:4" ht="14.25" customHeight="1" thickBot="1" x14ac:dyDescent="0.2">
      <c r="B5" s="30" t="s">
        <v>26</v>
      </c>
      <c r="C5" s="31"/>
    </row>
    <row r="6" spans="2:4" ht="14.25" customHeight="1" x14ac:dyDescent="0.2">
      <c r="B6" s="22" t="s">
        <v>20</v>
      </c>
      <c r="C6" s="23">
        <v>0.4</v>
      </c>
    </row>
    <row r="7" spans="2:4" ht="14.25" customHeight="1" x14ac:dyDescent="0.2">
      <c r="B7" s="22" t="s">
        <v>21</v>
      </c>
      <c r="C7" s="23">
        <v>0.25</v>
      </c>
    </row>
    <row r="8" spans="2:4" ht="14.25" customHeight="1" x14ac:dyDescent="0.15">
      <c r="B8" s="22" t="s">
        <v>0</v>
      </c>
      <c r="C8" s="23">
        <v>125</v>
      </c>
    </row>
    <row r="9" spans="2:4" ht="14.25" customHeight="1" x14ac:dyDescent="0.15">
      <c r="B9" s="22" t="s">
        <v>1</v>
      </c>
      <c r="C9" s="23">
        <v>0.31</v>
      </c>
    </row>
    <row r="11" spans="2:4" ht="14.25" customHeight="1" thickBot="1" x14ac:dyDescent="0.2"/>
    <row r="12" spans="2:4" ht="14.25" customHeight="1" thickBot="1" x14ac:dyDescent="0.2">
      <c r="B12" s="30" t="s">
        <v>25</v>
      </c>
      <c r="C12" s="31"/>
    </row>
    <row r="13" spans="2:4" ht="14.25" customHeight="1" x14ac:dyDescent="0.15">
      <c r="B13" s="26" t="s">
        <v>27</v>
      </c>
      <c r="C13" s="28">
        <f>NORMDIST(C9,C6,computations!D5,1)</f>
        <v>1.9989801473128448E-2</v>
      </c>
    </row>
    <row r="14" spans="2:4" ht="14.25" customHeight="1" x14ac:dyDescent="0.15">
      <c r="B14" s="24" t="s">
        <v>28</v>
      </c>
      <c r="C14" s="29">
        <f>1-NORMDIST(C9,C7,computations!E5,1)</f>
        <v>6.0667625179241069E-2</v>
      </c>
    </row>
    <row r="26" spans="13:13" ht="14.25" customHeight="1" x14ac:dyDescent="0.15">
      <c r="M26" t="s">
        <v>2</v>
      </c>
    </row>
  </sheetData>
  <mergeCells count="2">
    <mergeCell ref="B5:C5"/>
    <mergeCell ref="B12:C12"/>
  </mergeCells>
  <phoneticPr fontId="3" type="noConversion"/>
  <pageMargins left="0.75" right="0.75" top="1" bottom="1" header="0.5" footer="0.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3"/>
  <sheetViews>
    <sheetView topLeftCell="L1" workbookViewId="0">
      <selection activeCell="Y11" sqref="Y11"/>
    </sheetView>
  </sheetViews>
  <sheetFormatPr baseColWidth="10" defaultColWidth="8.6640625" defaultRowHeight="14" x14ac:dyDescent="0.2"/>
  <cols>
    <col min="1" max="1" width="9.1640625" style="2" customWidth="1"/>
    <col min="2" max="5" width="9.1640625" style="1" customWidth="1"/>
    <col min="6" max="6" width="7.33203125" customWidth="1"/>
    <col min="7" max="7" width="9.1640625" style="1" customWidth="1"/>
    <col min="8" max="10" width="10.83203125" style="1" customWidth="1"/>
    <col min="11" max="22" width="8.6640625" customWidth="1"/>
    <col min="23" max="23" width="9.1640625" customWidth="1"/>
  </cols>
  <sheetData>
    <row r="1" spans="1:25" ht="15" thickBot="1" x14ac:dyDescent="0.25">
      <c r="B1" s="1" t="s">
        <v>16</v>
      </c>
      <c r="D1" s="1" t="s">
        <v>17</v>
      </c>
      <c r="K1" s="1" t="s">
        <v>16</v>
      </c>
      <c r="T1" s="1" t="s">
        <v>17</v>
      </c>
    </row>
    <row r="2" spans="1:25" ht="15" thickBot="1" x14ac:dyDescent="0.25">
      <c r="A2" s="12" t="s">
        <v>12</v>
      </c>
      <c r="B2" s="13">
        <f>alternative_greater!$C$6</f>
        <v>0.15</v>
      </c>
      <c r="C2" s="13"/>
      <c r="D2" s="13">
        <f>alternative_less!C6</f>
        <v>0.4</v>
      </c>
      <c r="E2" s="14"/>
      <c r="F2" s="3"/>
      <c r="G2" s="8" t="s">
        <v>4</v>
      </c>
      <c r="H2" s="9" t="s">
        <v>7</v>
      </c>
      <c r="I2" s="9" t="s">
        <v>8</v>
      </c>
      <c r="J2" s="10" t="s">
        <v>9</v>
      </c>
      <c r="K2" s="10" t="s">
        <v>10</v>
      </c>
      <c r="L2" s="10" t="s">
        <v>14</v>
      </c>
      <c r="M2" s="10" t="s">
        <v>23</v>
      </c>
      <c r="N2" s="10" t="s">
        <v>24</v>
      </c>
      <c r="O2" s="11" t="s">
        <v>13</v>
      </c>
      <c r="Q2" s="8" t="s">
        <v>4</v>
      </c>
      <c r="R2" s="9" t="s">
        <v>7</v>
      </c>
      <c r="S2" s="9" t="s">
        <v>8</v>
      </c>
      <c r="T2" s="10" t="s">
        <v>9</v>
      </c>
      <c r="U2" s="10" t="s">
        <v>10</v>
      </c>
      <c r="V2" s="10" t="s">
        <v>14</v>
      </c>
      <c r="W2" s="10" t="s">
        <v>23</v>
      </c>
      <c r="X2" s="10" t="s">
        <v>24</v>
      </c>
      <c r="Y2" s="11" t="s">
        <v>13</v>
      </c>
    </row>
    <row r="3" spans="1:25" s="3" customFormat="1" x14ac:dyDescent="0.2">
      <c r="A3" s="15" t="s">
        <v>6</v>
      </c>
      <c r="B3" s="6">
        <f>alternative_greater!$C$7</f>
        <v>0.28000000000000003</v>
      </c>
      <c r="C3" s="6"/>
      <c r="D3" s="6">
        <f>alternative_less!C7</f>
        <v>0.25</v>
      </c>
      <c r="E3" s="16"/>
      <c r="F3"/>
      <c r="G3" s="1">
        <f>AVERAGE(B2,B3)-225*B7</f>
        <v>8.0000000000000043E-2</v>
      </c>
      <c r="H3" s="1">
        <f>IF(G3&lt;alternative_greater!$C$9,NORMDIST(G3,$B$2,SQRT($B$4),0),0)</f>
        <v>0.33854520596609766</v>
      </c>
      <c r="I3" s="1">
        <f>IF(G3&gt;=alternative_greater!$C$9,NORMDIST(G3,$B$2,SQRT($B$4),0),0)</f>
        <v>0</v>
      </c>
      <c r="J3" s="3">
        <f>IF(G3&lt;alternative_greater!$C$9,NORMDIST(G3,$B$3,C$5,0),0)</f>
        <v>3.035468942610578E-8</v>
      </c>
      <c r="K3" s="3">
        <f>IF(G3&gt;=alternative_greater!$C$9,NORMDIST(G3,$B$3,C$5,0),0)</f>
        <v>0</v>
      </c>
      <c r="L3" s="3">
        <f>IF(ABS(G3-alternative_greater!C$9)&lt;computations!B$7,computations!O$6,0)</f>
        <v>0</v>
      </c>
      <c r="M3" s="3">
        <f>IF(ABS(G3-B$2)&lt;computations!B$7,computations!O$6,0)</f>
        <v>0</v>
      </c>
      <c r="N3" s="3">
        <f>IF(ABS(G3-B$3)&lt;computations!B$7,computations!O$6,0)</f>
        <v>0</v>
      </c>
      <c r="O3" s="3">
        <f>MAX(H3:K453)</f>
        <v>15.799973055954858</v>
      </c>
      <c r="Q3" s="1">
        <f>AVERAGE(D2:D3)-225*D7</f>
        <v>0.12250000000000003</v>
      </c>
      <c r="R3" s="1">
        <f>IF(Q3&gt;alternative_less!C$9,NORMDIST(Q3,$D$2,SQRT($D$4),0),0)</f>
        <v>0</v>
      </c>
      <c r="S3" s="1">
        <f>IF(Q3&lt;=alternative_less!C$9,NORMDIST(Q3,$D$2,SQRT($D$4),0),0)</f>
        <v>1.7784573295172628E-8</v>
      </c>
      <c r="T3" s="3">
        <f>IF(Q3&gt;alternative_less!C$9,NORMDIST(Q3,$D$3,$E$5,0),0)</f>
        <v>0</v>
      </c>
      <c r="U3" s="3">
        <f>IF(Q3&lt;=alternative_less!C$9,NORMDIST(Q3,$D$3,$E$5,0),0)</f>
        <v>4.5659506423218345E-2</v>
      </c>
      <c r="V3" s="3">
        <f>IF(ABS(Q3-alternative_less!C$9)&lt;computations!D$7,computations!Y$6,0)</f>
        <v>0</v>
      </c>
      <c r="W3" s="3">
        <f>IF(ABS(Q3-D$2)&lt;computations!D$7,computations!Y$6,0)</f>
        <v>0</v>
      </c>
      <c r="X3" s="3">
        <f>IF(ABS(Q3-D$3)&lt;computations!D$7,computations!Y$6,0)</f>
        <v>0</v>
      </c>
      <c r="Y3" s="3">
        <f>MAX(R3:U453)</f>
        <v>10.300336372558679</v>
      </c>
    </row>
    <row r="4" spans="1:25" x14ac:dyDescent="0.2">
      <c r="A4" s="15" t="s">
        <v>3</v>
      </c>
      <c r="B4" s="6">
        <f>B2*(1-B2)/alternative_greater!C8</f>
        <v>6.3750000000000005E-4</v>
      </c>
      <c r="C4" s="6">
        <f>B3*(1-B3)/alternative_greater!C8</f>
        <v>1.008E-3</v>
      </c>
      <c r="D4" s="6">
        <f>D2*(1-D2)/alternative_less!C8</f>
        <v>1.9199999999999998E-3</v>
      </c>
      <c r="E4" s="17">
        <f>D3*(1-D3)/alternative_less!C8</f>
        <v>1.5E-3</v>
      </c>
      <c r="G4" s="1">
        <f t="shared" ref="G4:G67" si="0">G3+$B$7</f>
        <v>8.0600000000000047E-2</v>
      </c>
      <c r="H4" s="1">
        <f>IF(G4&lt;alternative_greater!$C$9,NORMDIST(G4,$B$2,SQRT($B$4),0),0)</f>
        <v>0.36149840569544262</v>
      </c>
      <c r="I4" s="1">
        <f>IF(G4&gt;=alternative_greater!$C$9,NORMDIST(G4,$B$2,SQRT($B$4),0),0)</f>
        <v>0</v>
      </c>
      <c r="J4" s="3">
        <f>IF(G4&lt;alternative_greater!$C$9,NORMDIST(G4,$B$3,C$5,0),0)</f>
        <v>3.418613200003655E-8</v>
      </c>
      <c r="K4" s="3">
        <f>IF(G4&gt;=alternative_greater!$C$9,NORMDIST(G4,$B$3,C$5,0),0)</f>
        <v>0</v>
      </c>
      <c r="L4" s="3">
        <f>IF(AND(ABS(G4-alternative_greater!C$9)&lt;computations!B$7,L3=0),computations!O$6,0)</f>
        <v>0</v>
      </c>
      <c r="M4" s="3">
        <f>IF(AND(ABS(G4-B$2)&lt;computations!B$7,M3=0),computations!O$6,0)</f>
        <v>0</v>
      </c>
      <c r="N4" s="3">
        <f>IF(AND(ABS(G4-B$3)&lt;computations!B$7,N3=0),computations!O$6,0)</f>
        <v>0</v>
      </c>
      <c r="Q4" s="1">
        <f t="shared" ref="Q4:Q67" si="1">Q3+$D$7</f>
        <v>0.12340000000000002</v>
      </c>
      <c r="R4" s="1">
        <f>IF(Q4&gt;alternative_less!C$9,NORMDIST(Q4,$D$2,SQRT($D$4),0),0)</f>
        <v>0</v>
      </c>
      <c r="S4" s="1">
        <f>IF(Q4&lt;=alternative_less!C$9,NORMDIST(Q4,$D$2,SQRT($D$4),0),0)</f>
        <v>2.025088710430378E-8</v>
      </c>
      <c r="T4" s="3">
        <f>IF(Q4&gt;alternative_less!C$9,NORMDIST(Q4,$D$3,$E$5,0),0)</f>
        <v>0</v>
      </c>
      <c r="U4" s="3">
        <f>IF(Q4&lt;=alternative_less!C$9,NORMDIST(Q4,$D$3,$E$5,0),0)</f>
        <v>4.9276230814977742E-2</v>
      </c>
      <c r="V4" s="3">
        <f>IF(AND(ABS(Q4-alternative_less!C$9)&lt;computations!D$7,V3=0),computations!Y$6,0)</f>
        <v>0</v>
      </c>
      <c r="W4" s="3">
        <f>IF(AND(ABS(Q4-D$2)&lt;computations!D$7,W3=0),computations!Y$6,0)</f>
        <v>0</v>
      </c>
      <c r="X4" s="3">
        <f>IF(AND(ABS(Q4-D$3)&lt;computations!D$7,X3=0),computations!Y$6,0)</f>
        <v>0</v>
      </c>
    </row>
    <row r="5" spans="1:25" x14ac:dyDescent="0.2">
      <c r="A5" s="15" t="s">
        <v>11</v>
      </c>
      <c r="B5" s="6">
        <f>SQRT(B4)</f>
        <v>2.5248762345905194E-2</v>
      </c>
      <c r="C5" s="6">
        <f>SQRT(C4)</f>
        <v>3.1749015732775089E-2</v>
      </c>
      <c r="D5" s="6">
        <f>SQRT(D4)</f>
        <v>4.381780460041329E-2</v>
      </c>
      <c r="E5" s="17">
        <f>SQRT(E4)</f>
        <v>3.8729833462074169E-2</v>
      </c>
      <c r="G5" s="1">
        <f t="shared" si="0"/>
        <v>8.120000000000005E-2</v>
      </c>
      <c r="H5" s="1">
        <f>IF(G5&lt;alternative_greater!$C$9,NORMDIST(G5,$B$2,SQRT($B$4),0),0)</f>
        <v>0.38578990181228973</v>
      </c>
      <c r="I5" s="1">
        <f>IF(G5&gt;=alternative_greater!$C$9,NORMDIST(G5,$B$2,SQRT($B$4),0),0)</f>
        <v>0</v>
      </c>
      <c r="J5" s="3">
        <f>IF(G5&lt;alternative_greater!$C$9,NORMDIST(G5,$B$3,C$5,0),0)</f>
        <v>3.8487440585688132E-8</v>
      </c>
      <c r="K5" s="3">
        <f>IF(G5&gt;=alternative_greater!$C$9,NORMDIST(G5,$B$3,C$5,0),0)</f>
        <v>0</v>
      </c>
      <c r="L5" s="3">
        <f>IF(AND(ABS(G5-alternative_greater!C$9)&lt;computations!B$7,L4=0),computations!O$6,0)</f>
        <v>0</v>
      </c>
      <c r="M5" s="3">
        <f>IF(AND(ABS(G5-B$2)&lt;computations!B$7,M4=0),computations!O$6,0)</f>
        <v>0</v>
      </c>
      <c r="N5" s="3">
        <f>IF(AND(ABS(G5-B$3)&lt;computations!B$7,N4=0),computations!O$6,0)</f>
        <v>0</v>
      </c>
      <c r="O5" t="s">
        <v>15</v>
      </c>
      <c r="Q5" s="1">
        <f t="shared" si="1"/>
        <v>0.12430000000000002</v>
      </c>
      <c r="R5" s="1">
        <f>IF(Q5&gt;alternative_less!C$9,NORMDIST(Q5,$D$2,SQRT($D$4),0),0)</f>
        <v>0</v>
      </c>
      <c r="S5" s="1">
        <f>IF(Q5&lt;=alternative_less!C$9,NORMDIST(Q5,$D$2,SQRT($D$4),0),0)</f>
        <v>2.3049496207886161E-8</v>
      </c>
      <c r="T5" s="3">
        <f>IF(Q5&gt;alternative_less!C$9,NORMDIST(Q5,$D$3,$E$5,0),0)</f>
        <v>0</v>
      </c>
      <c r="U5" s="3">
        <f>IF(Q5&lt;=alternative_less!C$9,NORMDIST(Q5,$D$3,$E$5,0),0)</f>
        <v>5.3150729564575346E-2</v>
      </c>
      <c r="V5" s="3">
        <f>IF(AND(ABS(Q5-alternative_less!C$9)&lt;computations!D$7,V4=0),computations!Y$6,0)</f>
        <v>0</v>
      </c>
      <c r="W5" s="3">
        <f>IF(AND(ABS(Q5-D$2)&lt;computations!D$7,W4=0),computations!Y$6,0)</f>
        <v>0</v>
      </c>
      <c r="X5" s="3">
        <f>IF(AND(ABS(Q5-D$3)&lt;computations!D$7,X4=0),computations!Y$6,0)</f>
        <v>0</v>
      </c>
      <c r="Y5" t="s">
        <v>15</v>
      </c>
    </row>
    <row r="6" spans="1:25" x14ac:dyDescent="0.2">
      <c r="A6" s="15"/>
      <c r="B6" s="4"/>
      <c r="C6" s="4"/>
      <c r="D6" s="4"/>
      <c r="E6" s="17"/>
      <c r="G6" s="1">
        <f t="shared" si="0"/>
        <v>8.1800000000000053E-2</v>
      </c>
      <c r="H6" s="1">
        <f>IF(G6&lt;alternative_greater!$C$9,NORMDIST(G6,$B$2,SQRT($B$4),0),0)</f>
        <v>0.41148127453307454</v>
      </c>
      <c r="I6" s="1">
        <f>IF(G6&gt;=alternative_greater!$C$9,NORMDIST(G6,$B$2,SQRT($B$4),0),0)</f>
        <v>0</v>
      </c>
      <c r="J6" s="3">
        <f>IF(G6&lt;alternative_greater!$C$9,NORMDIST(G6,$B$3,C$5,0),0)</f>
        <v>4.3314468791648808E-8</v>
      </c>
      <c r="K6" s="3">
        <f>IF(G6&gt;=alternative_greater!$C$9,NORMDIST(G6,$B$3,C$5,0),0)</f>
        <v>0</v>
      </c>
      <c r="L6" s="3">
        <f>IF(AND(ABS(G6-alternative_greater!C$9)&lt;computations!B$7,L5=0),computations!O$6,0)</f>
        <v>0</v>
      </c>
      <c r="M6" s="3">
        <f>IF(AND(ABS(G6-B$2)&lt;computations!B$7,M5=0),computations!O$6,0)</f>
        <v>0</v>
      </c>
      <c r="N6" s="3">
        <f>IF(AND(ABS(G6-B$3)&lt;computations!B$7,N5=0),computations!O$6,0)</f>
        <v>0</v>
      </c>
      <c r="O6">
        <f>1.2*O3</f>
        <v>18.959967667145829</v>
      </c>
      <c r="Q6" s="1">
        <f t="shared" si="1"/>
        <v>0.12520000000000003</v>
      </c>
      <c r="R6" s="1">
        <f>IF(Q6&gt;alternative_less!C$9,NORMDIST(Q6,$D$2,SQRT($D$4),0),0)</f>
        <v>0</v>
      </c>
      <c r="S6" s="1">
        <f>IF(Q6&lt;=alternative_less!C$9,NORMDIST(Q6,$D$2,SQRT($D$4),0),0)</f>
        <v>2.6223798815789944E-8</v>
      </c>
      <c r="T6" s="3">
        <f>IF(Q6&gt;alternative_less!C$9,NORMDIST(Q6,$D$3,$E$5,0),0)</f>
        <v>0</v>
      </c>
      <c r="U6" s="3">
        <f>IF(Q6&lt;=alternative_less!C$9,NORMDIST(Q6,$D$3,$E$5,0),0)</f>
        <v>5.7298923199510292E-2</v>
      </c>
      <c r="V6" s="3">
        <f>IF(AND(ABS(Q6-alternative_less!C$9)&lt;computations!D$7,V5=0),computations!Y$6,0)</f>
        <v>0</v>
      </c>
      <c r="W6" s="3">
        <f>IF(AND(ABS(Q6-D$2)&lt;computations!D$7,W5=0),computations!Y$6,0)</f>
        <v>0</v>
      </c>
      <c r="X6" s="3">
        <f>IF(AND(ABS(Q6-D$3)&lt;computations!D$7,X5=0),computations!Y$6,0)</f>
        <v>0</v>
      </c>
      <c r="Y6">
        <f>1.2*Y3</f>
        <v>12.360403647070415</v>
      </c>
    </row>
    <row r="7" spans="1:25" x14ac:dyDescent="0.2">
      <c r="A7" s="18" t="s">
        <v>5</v>
      </c>
      <c r="B7" s="19">
        <f>INT((10000*(MAX(B2:B3)-MIN(B2:B3)+6*B5)/450))/10000</f>
        <v>5.9999999999999995E-4</v>
      </c>
      <c r="C7" s="19"/>
      <c r="D7" s="19">
        <f>INT((10000*(MAX(D2:D3)-MIN(D2:D3)+6*D5)/450))/10000</f>
        <v>8.9999999999999998E-4</v>
      </c>
      <c r="E7" s="20"/>
      <c r="G7" s="1">
        <f t="shared" si="0"/>
        <v>8.2400000000000057E-2</v>
      </c>
      <c r="H7" s="1">
        <f>IF(G7&lt;alternative_greater!$C$9,NORMDIST(G7,$B$2,SQRT($B$4),0),0)</f>
        <v>0.43863577370266249</v>
      </c>
      <c r="I7" s="1">
        <f>IF(G7&gt;=alternative_greater!$C$9,NORMDIST(G7,$B$2,SQRT($B$4),0),0)</f>
        <v>0</v>
      </c>
      <c r="J7" s="3">
        <f>IF(G7&lt;alternative_greater!$C$9,NORMDIST(G7,$B$3,C$5,0),0)</f>
        <v>4.8729488026611872E-8</v>
      </c>
      <c r="K7" s="3">
        <f>IF(G7&gt;=alternative_greater!$C$9,NORMDIST(G7,$B$3,C$5,0),0)</f>
        <v>0</v>
      </c>
      <c r="L7" s="3">
        <f>IF(AND(ABS(G7-alternative_greater!C$9)&lt;computations!B$7,L6=0),computations!O$6,0)</f>
        <v>0</v>
      </c>
      <c r="M7" s="3">
        <f>IF(AND(ABS(G7-B$2)&lt;computations!B$7,M6=0),computations!O$6,0)</f>
        <v>0</v>
      </c>
      <c r="N7" s="3">
        <f>IF(AND(ABS(G7-B$3)&lt;computations!B$7,N6=0),computations!O$6,0)</f>
        <v>0</v>
      </c>
      <c r="Q7" s="1">
        <f t="shared" si="1"/>
        <v>0.12610000000000005</v>
      </c>
      <c r="R7" s="1">
        <f>IF(Q7&gt;alternative_less!C$9,NORMDIST(Q7,$D$2,SQRT($D$4),0),0)</f>
        <v>0</v>
      </c>
      <c r="S7" s="1">
        <f>IF(Q7&lt;=alternative_less!C$9,NORMDIST(Q7,$D$2,SQRT($D$4),0),0)</f>
        <v>2.9822672092395939E-8</v>
      </c>
      <c r="T7" s="3">
        <f>IF(Q7&gt;alternative_less!C$9,NORMDIST(Q7,$D$3,$E$5,0),0)</f>
        <v>0</v>
      </c>
      <c r="U7" s="3">
        <f>IF(Q7&lt;=alternative_less!C$9,NORMDIST(Q7,$D$3,$E$5,0),0)</f>
        <v>6.1737518851407248E-2</v>
      </c>
      <c r="V7" s="3">
        <f>IF(AND(ABS(Q7-alternative_less!C$9)&lt;computations!D$7,V6=0),computations!Y$6,0)</f>
        <v>0</v>
      </c>
      <c r="W7" s="3">
        <f>IF(AND(ABS(Q7-D$2)&lt;computations!D$7,W6=0),computations!Y$6,0)</f>
        <v>0</v>
      </c>
      <c r="X7" s="3">
        <f>IF(AND(ABS(Q7-D$3)&lt;computations!D$7,X6=0),computations!Y$6,0)</f>
        <v>0</v>
      </c>
    </row>
    <row r="8" spans="1:25" x14ac:dyDescent="0.2">
      <c r="G8" s="1">
        <f t="shared" si="0"/>
        <v>8.300000000000006E-2</v>
      </c>
      <c r="H8" s="1">
        <f>IF(G8&lt;alternative_greater!$C$9,NORMDIST(G8,$B$2,SQRT($B$4),0),0)</f>
        <v>0.46731828244741724</v>
      </c>
      <c r="I8" s="1">
        <f>IF(G8&gt;=alternative_greater!$C$9,NORMDIST(G8,$B$2,SQRT($B$4),0),0)</f>
        <v>0</v>
      </c>
      <c r="J8" s="3">
        <f>IF(G8&lt;alternative_greater!$C$9,NORMDIST(G8,$B$3,C$5,0),0)</f>
        <v>5.4801897905275681E-8</v>
      </c>
      <c r="K8" s="3">
        <f>IF(G8&gt;=alternative_greater!$C$9,NORMDIST(G8,$B$3,C$5,0),0)</f>
        <v>0</v>
      </c>
      <c r="L8" s="3">
        <f>IF(AND(ABS(G8-alternative_greater!C$9)&lt;computations!B$7,L7=0),computations!O$6,0)</f>
        <v>0</v>
      </c>
      <c r="M8" s="3">
        <f>IF(AND(ABS(G8-B$2)&lt;computations!B$7,M7=0),computations!O$6,0)</f>
        <v>0</v>
      </c>
      <c r="N8" s="3">
        <f>IF(AND(ABS(G8-B$3)&lt;computations!B$7,N7=0),computations!O$6,0)</f>
        <v>0</v>
      </c>
      <c r="Q8" s="1">
        <f t="shared" si="1"/>
        <v>0.12700000000000006</v>
      </c>
      <c r="R8" s="1">
        <f>IF(Q8&gt;alternative_less!C$9,NORMDIST(Q8,$D$2,SQRT($D$4),0),0)</f>
        <v>0</v>
      </c>
      <c r="S8" s="1">
        <f>IF(Q8&lt;=alternative_less!C$9,NORMDIST(Q8,$D$2,SQRT($D$4),0),0)</f>
        <v>3.390113857864055E-8</v>
      </c>
      <c r="T8" s="3">
        <f>IF(Q8&gt;alternative_less!C$9,NORMDIST(Q8,$D$3,$E$5,0),0)</f>
        <v>0</v>
      </c>
      <c r="U8" s="3">
        <f>IF(Q8&lt;=alternative_less!C$9,NORMDIST(Q8,$D$3,$E$5,0),0)</f>
        <v>6.6484034173156514E-2</v>
      </c>
      <c r="V8" s="3">
        <f>IF(AND(ABS(Q8-alternative_less!C$9)&lt;computations!D$7,V7=0),computations!Y$6,0)</f>
        <v>0</v>
      </c>
      <c r="W8" s="3">
        <f>IF(AND(ABS(Q8-D$2)&lt;computations!D$7,W7=0),computations!Y$6,0)</f>
        <v>0</v>
      </c>
      <c r="X8" s="3">
        <f>IF(AND(ABS(Q8-D$3)&lt;computations!D$7,X7=0),computations!Y$6,0)</f>
        <v>0</v>
      </c>
    </row>
    <row r="9" spans="1:25" x14ac:dyDescent="0.2">
      <c r="G9" s="1">
        <f t="shared" si="0"/>
        <v>8.3600000000000063E-2</v>
      </c>
      <c r="H9" s="1">
        <f>IF(G9&lt;alternative_greater!$C$9,NORMDIST(G9,$B$2,SQRT($B$4),0),0)</f>
        <v>0.49759527365895823</v>
      </c>
      <c r="I9" s="1">
        <f>IF(G9&gt;=alternative_greater!$C$9,NORMDIST(G9,$B$2,SQRT($B$4),0),0)</f>
        <v>0</v>
      </c>
      <c r="J9" s="3">
        <f>IF(G9&lt;alternative_greater!$C$9,NORMDIST(G9,$B$3,C$5,0),0)</f>
        <v>6.1609012089663887E-8</v>
      </c>
      <c r="K9" s="3">
        <f>IF(G9&gt;=alternative_greater!$C$9,NORMDIST(G9,$B$3,C$5,0),0)</f>
        <v>0</v>
      </c>
      <c r="L9" s="3">
        <f>IF(AND(ABS(G9-alternative_greater!C$9)&lt;computations!B$7,L8=0),computations!O$6,0)</f>
        <v>0</v>
      </c>
      <c r="M9" s="3">
        <f>IF(AND(ABS(G9-B$2)&lt;computations!B$7,M8=0),computations!O$6,0)</f>
        <v>0</v>
      </c>
      <c r="N9" s="3">
        <f>IF(AND(ABS(G9-B$3)&lt;computations!B$7,N8=0),computations!O$6,0)</f>
        <v>0</v>
      </c>
      <c r="Q9" s="1">
        <f t="shared" si="1"/>
        <v>0.12790000000000007</v>
      </c>
      <c r="R9" s="1">
        <f>IF(Q9&gt;alternative_less!C$9,NORMDIST(Q9,$D$2,SQRT($D$4),0),0)</f>
        <v>0</v>
      </c>
      <c r="S9" s="1">
        <f>IF(Q9&lt;=alternative_less!C$9,NORMDIST(Q9,$D$2,SQRT($D$4),0),0)</f>
        <v>3.8521110385166746E-8</v>
      </c>
      <c r="T9" s="3">
        <f>IF(Q9&gt;alternative_less!C$9,NORMDIST(Q9,$D$3,$E$5,0),0)</f>
        <v>0</v>
      </c>
      <c r="U9" s="3">
        <f>IF(Q9&lt;=alternative_less!C$9,NORMDIST(Q9,$D$3,$E$5,0),0)</f>
        <v>7.1556820844012339E-2</v>
      </c>
      <c r="V9" s="3">
        <f>IF(AND(ABS(Q9-alternative_less!C$9)&lt;computations!D$7,V8=0),computations!Y$6,0)</f>
        <v>0</v>
      </c>
      <c r="W9" s="3">
        <f>IF(AND(ABS(Q9-D$2)&lt;computations!D$7,W8=0),computations!Y$6,0)</f>
        <v>0</v>
      </c>
      <c r="X9" s="3">
        <f>IF(AND(ABS(Q9-D$3)&lt;computations!D$7,X8=0),computations!Y$6,0)</f>
        <v>0</v>
      </c>
    </row>
    <row r="10" spans="1:25" x14ac:dyDescent="0.2">
      <c r="G10" s="1">
        <f t="shared" si="0"/>
        <v>8.4200000000000066E-2</v>
      </c>
      <c r="H10" s="1">
        <f>IF(G10&lt;alternative_greater!$C$9,NORMDIST(G10,$B$2,SQRT($B$4),0),0)</f>
        <v>0.52953475898779723</v>
      </c>
      <c r="I10" s="1">
        <f>IF(G10&gt;=alternative_greater!$C$9,NORMDIST(G10,$B$2,SQRT($B$4),0),0)</f>
        <v>0</v>
      </c>
      <c r="J10" s="3">
        <f>IF(G10&lt;alternative_greater!$C$9,NORMDIST(G10,$B$3,C$5,0),0)</f>
        <v>6.9236927208320897E-8</v>
      </c>
      <c r="K10" s="3">
        <f>IF(G10&gt;=alternative_greater!$C$9,NORMDIST(G10,$B$3,C$5,0),0)</f>
        <v>0</v>
      </c>
      <c r="L10" s="3">
        <f>IF(AND(ABS(G10-alternative_greater!C$9)&lt;computations!B$7,L9=0),computations!O$6,0)</f>
        <v>0</v>
      </c>
      <c r="M10" s="3">
        <f>IF(AND(ABS(G10-B$2)&lt;computations!B$7,M9=0),computations!O$6,0)</f>
        <v>0</v>
      </c>
      <c r="N10" s="3">
        <f>IF(AND(ABS(G10-B$3)&lt;computations!B$7,N9=0),computations!O$6,0)</f>
        <v>0</v>
      </c>
      <c r="Q10" s="1">
        <f t="shared" si="1"/>
        <v>0.12880000000000008</v>
      </c>
      <c r="R10" s="1">
        <f>IF(Q10&gt;alternative_less!C$9,NORMDIST(Q10,$D$2,SQRT($D$4),0),0)</f>
        <v>0</v>
      </c>
      <c r="S10" s="1">
        <f>IF(Q10&lt;=alternative_less!C$9,NORMDIST(Q10,$D$2,SQRT($D$4),0),0)</f>
        <v>4.3752219817972247E-8</v>
      </c>
      <c r="T10" s="3">
        <f>IF(Q10&gt;alternative_less!C$9,NORMDIST(Q10,$D$3,$E$5,0),0)</f>
        <v>0</v>
      </c>
      <c r="U10" s="3">
        <f>IF(Q10&lt;=alternative_less!C$9,NORMDIST(Q10,$D$3,$E$5,0),0)</f>
        <v>7.6975087551714547E-2</v>
      </c>
      <c r="V10" s="3">
        <f>IF(AND(ABS(Q10-alternative_less!C$9)&lt;computations!D$7,V9=0),computations!Y$6,0)</f>
        <v>0</v>
      </c>
      <c r="W10" s="3">
        <f>IF(AND(ABS(Q10-D$2)&lt;computations!D$7,W9=0),computations!Y$6,0)</f>
        <v>0</v>
      </c>
      <c r="X10" s="3">
        <f>IF(AND(ABS(Q10-D$3)&lt;computations!D$7,X9=0),computations!Y$6,0)</f>
        <v>0</v>
      </c>
    </row>
    <row r="11" spans="1:25" x14ac:dyDescent="0.2">
      <c r="G11" s="1">
        <f t="shared" si="0"/>
        <v>8.480000000000007E-2</v>
      </c>
      <c r="H11" s="1">
        <f>IF(G11&lt;alternative_greater!$C$9,NORMDIST(G11,$B$2,SQRT($B$4),0),0)</f>
        <v>0.56320623003551085</v>
      </c>
      <c r="I11" s="1">
        <f>IF(G11&gt;=alternative_greater!$C$9,NORMDIST(G11,$B$2,SQRT($B$4),0),0)</f>
        <v>0</v>
      </c>
      <c r="J11" s="3">
        <f>IF(G11&lt;alternative_greater!$C$9,NORMDIST(G11,$B$3,C$5,0),0)</f>
        <v>7.7781483229209278E-8</v>
      </c>
      <c r="K11" s="3">
        <f>IF(G11&gt;=alternative_greater!$C$9,NORMDIST(G11,$B$3,C$5,0),0)</f>
        <v>0</v>
      </c>
      <c r="L11" s="3">
        <f>IF(AND(ABS(G11-alternative_greater!C$9)&lt;computations!B$7,L10=0),computations!O$6,0)</f>
        <v>0</v>
      </c>
      <c r="M11" s="3">
        <f>IF(AND(ABS(G11-B$2)&lt;computations!B$7,M10=0),computations!O$6,0)</f>
        <v>0</v>
      </c>
      <c r="N11" s="3">
        <f>IF(AND(ABS(G11-B$3)&lt;computations!B$7,N10=0),computations!O$6,0)</f>
        <v>0</v>
      </c>
      <c r="Q11" s="1">
        <f t="shared" si="1"/>
        <v>0.12970000000000009</v>
      </c>
      <c r="R11" s="1">
        <f>IF(Q11&gt;alternative_less!C$9,NORMDIST(Q11,$D$2,SQRT($D$4),0),0)</f>
        <v>0</v>
      </c>
      <c r="S11" s="1">
        <f>IF(Q11&lt;=alternative_less!C$9,NORMDIST(Q11,$D$2,SQRT($D$4),0),0)</f>
        <v>4.9672746012003836E-8</v>
      </c>
      <c r="T11" s="3">
        <f>IF(Q11&gt;alternative_less!C$9,NORMDIST(Q11,$D$3,$E$5,0),0)</f>
        <v>0</v>
      </c>
      <c r="U11" s="3">
        <f>IF(Q11&lt;=alternative_less!C$9,NORMDIST(Q11,$D$3,$E$5,0),0)</f>
        <v>8.2758922334196239E-2</v>
      </c>
      <c r="V11" s="3">
        <f>IF(AND(ABS(Q11-alternative_less!C$9)&lt;computations!D$7,V10=0),computations!Y$6,0)</f>
        <v>0</v>
      </c>
      <c r="W11" s="3">
        <f>IF(AND(ABS(Q11-D$2)&lt;computations!D$7,W10=0),computations!Y$6,0)</f>
        <v>0</v>
      </c>
      <c r="X11" s="3">
        <f>IF(AND(ABS(Q11-D$3)&lt;computations!D$7,X10=0),computations!Y$6,0)</f>
        <v>0</v>
      </c>
    </row>
    <row r="12" spans="1:25" x14ac:dyDescent="0.2">
      <c r="G12" s="1">
        <f t="shared" si="0"/>
        <v>8.5400000000000073E-2</v>
      </c>
      <c r="H12" s="1">
        <f>IF(G12&lt;alternative_greater!$C$9,NORMDIST(G12,$B$2,SQRT($B$4),0),0)</f>
        <v>0.59868059144566688</v>
      </c>
      <c r="I12" s="1">
        <f>IF(G12&gt;=alternative_greater!$C$9,NORMDIST(G12,$B$2,SQRT($B$4),0),0)</f>
        <v>0</v>
      </c>
      <c r="J12" s="3">
        <f>IF(G12&lt;alternative_greater!$C$9,NORMDIST(G12,$B$3,C$5,0),0)</f>
        <v>8.7349324461524874E-8</v>
      </c>
      <c r="K12" s="3">
        <f>IF(G12&gt;=alternative_greater!$C$9,NORMDIST(G12,$B$3,C$5,0),0)</f>
        <v>0</v>
      </c>
      <c r="L12" s="3">
        <f>IF(AND(ABS(G12-alternative_greater!C$9)&lt;computations!B$7,L11=0),computations!O$6,0)</f>
        <v>0</v>
      </c>
      <c r="M12" s="3">
        <f>IF(AND(ABS(G12-B$2)&lt;computations!B$7,M11=0),computations!O$6,0)</f>
        <v>0</v>
      </c>
      <c r="N12" s="3">
        <f>IF(AND(ABS(G12-B$3)&lt;computations!B$7,N11=0),computations!O$6,0)</f>
        <v>0</v>
      </c>
      <c r="Q12" s="1">
        <f t="shared" si="1"/>
        <v>0.1306000000000001</v>
      </c>
      <c r="R12" s="1">
        <f>IF(Q12&gt;alternative_less!C$9,NORMDIST(Q12,$D$2,SQRT($D$4),0),0)</f>
        <v>0</v>
      </c>
      <c r="S12" s="1">
        <f>IF(Q12&lt;=alternative_less!C$9,NORMDIST(Q12,$D$2,SQRT($D$4),0),0)</f>
        <v>5.6370648152721856E-8</v>
      </c>
      <c r="T12" s="3">
        <f>IF(Q12&gt;alternative_less!C$9,NORMDIST(Q12,$D$3,$E$5,0),0)</f>
        <v>0</v>
      </c>
      <c r="U12" s="3">
        <f>IF(Q12&lt;=alternative_less!C$9,NORMDIST(Q12,$D$3,$E$5,0),0)</f>
        <v>8.8929314156957498E-2</v>
      </c>
      <c r="V12" s="3">
        <f>IF(AND(ABS(Q12-alternative_less!C$9)&lt;computations!D$7,V11=0),computations!Y$6,0)</f>
        <v>0</v>
      </c>
      <c r="W12" s="3">
        <f>IF(AND(ABS(Q12-D$2)&lt;computations!D$7,W11=0),computations!Y$6,0)</f>
        <v>0</v>
      </c>
      <c r="X12" s="3">
        <f>IF(AND(ABS(Q12-D$3)&lt;computations!D$7,X11=0),computations!Y$6,0)</f>
        <v>0</v>
      </c>
    </row>
    <row r="13" spans="1:25" x14ac:dyDescent="0.2">
      <c r="G13" s="1">
        <f t="shared" si="0"/>
        <v>8.6000000000000076E-2</v>
      </c>
      <c r="H13" s="1">
        <f>IF(G13&lt;alternative_greater!$C$9,NORMDIST(G13,$B$2,SQRT($B$4),0),0)</f>
        <v>0.63603008560741348</v>
      </c>
      <c r="I13" s="1">
        <f>IF(G13&gt;=alternative_greater!$C$9,NORMDIST(G13,$B$2,SQRT($B$4),0),0)</f>
        <v>0</v>
      </c>
      <c r="J13" s="3">
        <f>IF(G13&lt;alternative_greater!$C$9,NORMDIST(G13,$B$3,C$5,0),0)</f>
        <v>9.8059071232476528E-8</v>
      </c>
      <c r="K13" s="3">
        <f>IF(G13&gt;=alternative_greater!$C$9,NORMDIST(G13,$B$3,C$5,0),0)</f>
        <v>0</v>
      </c>
      <c r="L13" s="3">
        <f>IF(AND(ABS(G13-alternative_greater!C$9)&lt;computations!B$7,L12=0),computations!O$6,0)</f>
        <v>0</v>
      </c>
      <c r="M13" s="3">
        <f>IF(AND(ABS(G13-B$2)&lt;computations!B$7,M12=0),computations!O$6,0)</f>
        <v>0</v>
      </c>
      <c r="N13" s="3">
        <f>IF(AND(ABS(G13-B$3)&lt;computations!B$7,N12=0),computations!O$6,0)</f>
        <v>0</v>
      </c>
      <c r="Q13" s="1">
        <f t="shared" si="1"/>
        <v>0.13150000000000012</v>
      </c>
      <c r="R13" s="1">
        <f>IF(Q13&gt;alternative_less!C$9,NORMDIST(Q13,$D$2,SQRT($D$4),0),0)</f>
        <v>0</v>
      </c>
      <c r="S13" s="1">
        <f>IF(Q13&lt;=alternative_less!C$9,NORMDIST(Q13,$D$2,SQRT($D$4),0),0)</f>
        <v>6.3944716969038286E-8</v>
      </c>
      <c r="T13" s="3">
        <f>IF(Q13&gt;alternative_less!C$9,NORMDIST(Q13,$D$3,$E$5,0),0)</f>
        <v>0</v>
      </c>
      <c r="U13" s="3">
        <f>IF(Q13&lt;=alternative_less!C$9,NORMDIST(Q13,$D$3,$E$5,0),0)</f>
        <v>9.5508173595760956E-2</v>
      </c>
      <c r="V13" s="3">
        <f>IF(AND(ABS(Q13-alternative_less!C$9)&lt;computations!D$7,V12=0),computations!Y$6,0)</f>
        <v>0</v>
      </c>
      <c r="W13" s="3">
        <f>IF(AND(ABS(Q13-D$2)&lt;computations!D$7,W12=0),computations!Y$6,0)</f>
        <v>0</v>
      </c>
      <c r="X13" s="3">
        <f>IF(AND(ABS(Q13-D$3)&lt;computations!D$7,X12=0),computations!Y$6,0)</f>
        <v>0</v>
      </c>
    </row>
    <row r="14" spans="1:25" x14ac:dyDescent="0.2">
      <c r="G14" s="1">
        <f t="shared" si="0"/>
        <v>8.660000000000008E-2</v>
      </c>
      <c r="H14" s="1">
        <f>IF(G14&lt;alternative_greater!$C$9,NORMDIST(G14,$B$2,SQRT($B$4),0),0)</f>
        <v>0.67532820870154764</v>
      </c>
      <c r="I14" s="1">
        <f>IF(G14&gt;=alternative_greater!$C$9,NORMDIST(G14,$B$2,SQRT($B$4),0),0)</f>
        <v>0</v>
      </c>
      <c r="J14" s="3">
        <f>IF(G14&lt;alternative_greater!$C$9,NORMDIST(G14,$B$3,C$5,0),0)</f>
        <v>1.1004261323329356E-7</v>
      </c>
      <c r="K14" s="3">
        <f>IF(G14&gt;=alternative_greater!$C$9,NORMDIST(G14,$B$3,C$5,0),0)</f>
        <v>0</v>
      </c>
      <c r="L14" s="3">
        <f>IF(AND(ABS(G14-alternative_greater!C$9)&lt;computations!B$7,L13=0),computations!O$6,0)</f>
        <v>0</v>
      </c>
      <c r="M14" s="3">
        <f>IF(AND(ABS(G14-B$2)&lt;computations!B$7,M13=0),computations!O$6,0)</f>
        <v>0</v>
      </c>
      <c r="N14" s="3">
        <f>IF(AND(ABS(G14-B$3)&lt;computations!B$7,N13=0),computations!O$6,0)</f>
        <v>0</v>
      </c>
      <c r="Q14" s="1">
        <f t="shared" si="1"/>
        <v>0.13240000000000013</v>
      </c>
      <c r="R14" s="1">
        <f>IF(Q14&gt;alternative_less!C$9,NORMDIST(Q14,$D$2,SQRT($D$4),0),0)</f>
        <v>0</v>
      </c>
      <c r="S14" s="1">
        <f>IF(Q14&lt;=alternative_less!C$9,NORMDIST(Q14,$D$2,SQRT($D$4),0),0)</f>
        <v>7.2505857392146646E-8</v>
      </c>
      <c r="T14" s="3">
        <f>IF(Q14&gt;alternative_less!C$9,NORMDIST(Q14,$D$3,$E$5,0),0)</f>
        <v>0</v>
      </c>
      <c r="U14" s="3">
        <f>IF(Q14&lt;=alternative_less!C$9,NORMDIST(Q14,$D$3,$E$5,0),0)</f>
        <v>0.10251835248798799</v>
      </c>
      <c r="V14" s="3">
        <f>IF(AND(ABS(Q14-alternative_less!C$9)&lt;computations!D$7,V13=0),computations!Y$6,0)</f>
        <v>0</v>
      </c>
      <c r="W14" s="3">
        <f>IF(AND(ABS(Q14-D$2)&lt;computations!D$7,W13=0),computations!Y$6,0)</f>
        <v>0</v>
      </c>
      <c r="X14" s="3">
        <f>IF(AND(ABS(Q14-D$3)&lt;computations!D$7,X13=0),computations!Y$6,0)</f>
        <v>0</v>
      </c>
    </row>
    <row r="15" spans="1:25" x14ac:dyDescent="0.2">
      <c r="G15" s="1">
        <f t="shared" si="0"/>
        <v>8.7200000000000083E-2</v>
      </c>
      <c r="H15" s="1">
        <f>IF(G15&lt;alternative_greater!$C$9,NORMDIST(G15,$B$2,SQRT($B$4),0),0)</f>
        <v>0.71664961783705816</v>
      </c>
      <c r="I15" s="1">
        <f>IF(G15&gt;=alternative_greater!$C$9,NORMDIST(G15,$B$2,SQRT($B$4),0),0)</f>
        <v>0</v>
      </c>
      <c r="J15" s="3">
        <f>IF(G15&lt;alternative_greater!$C$9,NORMDIST(G15,$B$3,C$5,0),0)</f>
        <v>1.2344653656061153E-7</v>
      </c>
      <c r="K15" s="3">
        <f>IF(G15&gt;=alternative_greater!$C$9,NORMDIST(G15,$B$3,C$5,0),0)</f>
        <v>0</v>
      </c>
      <c r="L15" s="3">
        <f>IF(AND(ABS(G15-alternative_greater!C$9)&lt;computations!B$7,L14=0),computations!O$6,0)</f>
        <v>0</v>
      </c>
      <c r="M15" s="3">
        <f>IF(AND(ABS(G15-B$2)&lt;computations!B$7,M14=0),computations!O$6,0)</f>
        <v>0</v>
      </c>
      <c r="N15" s="3">
        <f>IF(AND(ABS(G15-B$3)&lt;computations!B$7,N14=0),computations!O$6,0)</f>
        <v>0</v>
      </c>
      <c r="Q15" s="1">
        <f t="shared" si="1"/>
        <v>0.13330000000000014</v>
      </c>
      <c r="R15" s="1">
        <f>IF(Q15&gt;alternative_less!C$9,NORMDIST(Q15,$D$2,SQRT($D$4),0),0)</f>
        <v>0</v>
      </c>
      <c r="S15" s="1">
        <f>IF(Q15&lt;=alternative_less!C$9,NORMDIST(Q15,$D$2,SQRT($D$4),0),0)</f>
        <v>8.2178516603387509E-8</v>
      </c>
      <c r="T15" s="3">
        <f>IF(Q15&gt;alternative_less!C$9,NORMDIST(Q15,$D$3,$E$5,0),0)</f>
        <v>0</v>
      </c>
      <c r="U15" s="3">
        <f>IF(Q15&lt;=alternative_less!C$9,NORMDIST(Q15,$D$3,$E$5,0),0)</f>
        <v>0.10998366240980355</v>
      </c>
      <c r="V15" s="3">
        <f>IF(AND(ABS(Q15-alternative_less!C$9)&lt;computations!D$7,V14=0),computations!Y$6,0)</f>
        <v>0</v>
      </c>
      <c r="W15" s="3">
        <f>IF(AND(ABS(Q15-D$2)&lt;computations!D$7,W14=0),computations!Y$6,0)</f>
        <v>0</v>
      </c>
      <c r="X15" s="3">
        <f>IF(AND(ABS(Q15-D$3)&lt;computations!D$7,X14=0),computations!Y$6,0)</f>
        <v>0</v>
      </c>
    </row>
    <row r="16" spans="1:25" x14ac:dyDescent="0.2">
      <c r="G16" s="1">
        <f t="shared" si="0"/>
        <v>8.7800000000000086E-2</v>
      </c>
      <c r="H16" s="1">
        <f>IF(G16&lt;alternative_greater!$C$9,NORMDIST(G16,$B$2,SQRT($B$4),0),0)</f>
        <v>0.76007002904662568</v>
      </c>
      <c r="I16" s="1">
        <f>IF(G16&gt;=alternative_greater!$C$9,NORMDIST(G16,$B$2,SQRT($B$4),0),0)</f>
        <v>0</v>
      </c>
      <c r="J16" s="3">
        <f>IF(G16&lt;alternative_greater!$C$9,NORMDIST(G16,$B$3,C$5,0),0)</f>
        <v>1.3843369760178628E-7</v>
      </c>
      <c r="K16" s="3">
        <f>IF(G16&gt;=alternative_greater!$C$9,NORMDIST(G16,$B$3,C$5,0),0)</f>
        <v>0</v>
      </c>
      <c r="L16" s="3">
        <f>IF(AND(ABS(G16-alternative_greater!C$9)&lt;computations!B$7,L15=0),computations!O$6,0)</f>
        <v>0</v>
      </c>
      <c r="M16" s="3">
        <f>IF(AND(ABS(G16-B$2)&lt;computations!B$7,M15=0),computations!O$6,0)</f>
        <v>0</v>
      </c>
      <c r="N16" s="3">
        <f>IF(AND(ABS(G16-B$3)&lt;computations!B$7,N15=0),computations!O$6,0)</f>
        <v>0</v>
      </c>
      <c r="Q16" s="1">
        <f t="shared" si="1"/>
        <v>0.13420000000000015</v>
      </c>
      <c r="R16" s="1">
        <f>IF(Q16&gt;alternative_less!C$9,NORMDIST(Q16,$D$2,SQRT($D$4),0),0)</f>
        <v>0</v>
      </c>
      <c r="S16" s="1">
        <f>IF(Q16&lt;=alternative_less!C$9,NORMDIST(Q16,$D$2,SQRT($D$4),0),0)</f>
        <v>9.3102273150829681E-8</v>
      </c>
      <c r="T16" s="3">
        <f>IF(Q16&gt;alternative_less!C$9,NORMDIST(Q16,$D$3,$E$5,0),0)</f>
        <v>0</v>
      </c>
      <c r="U16" s="3">
        <f>IF(Q16&lt;=alternative_less!C$9,NORMDIST(Q16,$D$3,$E$5,0),0)</f>
        <v>0.11792889183027368</v>
      </c>
      <c r="V16" s="3">
        <f>IF(AND(ABS(Q16-alternative_less!C$9)&lt;computations!D$7,V15=0),computations!Y$6,0)</f>
        <v>0</v>
      </c>
      <c r="W16" s="3">
        <f>IF(AND(ABS(Q16-D$2)&lt;computations!D$7,W15=0),computations!Y$6,0)</f>
        <v>0</v>
      </c>
      <c r="X16" s="3">
        <f>IF(AND(ABS(Q16-D$3)&lt;computations!D$7,X15=0),computations!Y$6,0)</f>
        <v>0</v>
      </c>
    </row>
    <row r="17" spans="7:24" x14ac:dyDescent="0.2">
      <c r="G17" s="1">
        <f t="shared" si="0"/>
        <v>8.840000000000009E-2</v>
      </c>
      <c r="H17" s="1">
        <f>IF(G17&lt;alternative_greater!$C$9,NORMDIST(G17,$B$2,SQRT($B$4),0),0)</f>
        <v>0.80566610593242327</v>
      </c>
      <c r="I17" s="1">
        <f>IF(G17&gt;=alternative_greater!$C$9,NORMDIST(G17,$B$2,SQRT($B$4),0),0)</f>
        <v>0</v>
      </c>
      <c r="J17" s="3">
        <f>IF(G17&lt;alternative_greater!$C$9,NORMDIST(G17,$B$3,C$5,0),0)</f>
        <v>1.5518495813285225E-7</v>
      </c>
      <c r="K17" s="3">
        <f>IF(G17&gt;=alternative_greater!$C$9,NORMDIST(G17,$B$3,C$5,0),0)</f>
        <v>0</v>
      </c>
      <c r="L17" s="3">
        <f>IF(AND(ABS(G17-alternative_greater!C$9)&lt;computations!B$7,L16=0),computations!O$6,0)</f>
        <v>0</v>
      </c>
      <c r="M17" s="3">
        <f>IF(AND(ABS(G17-B$2)&lt;computations!B$7,M16=0),computations!O$6,0)</f>
        <v>0</v>
      </c>
      <c r="N17" s="3">
        <f>IF(AND(ABS(G17-B$3)&lt;computations!B$7,N16=0),computations!O$6,0)</f>
        <v>0</v>
      </c>
      <c r="Q17" s="1">
        <f t="shared" si="1"/>
        <v>0.13510000000000016</v>
      </c>
      <c r="R17" s="1">
        <f>IF(Q17&gt;alternative_less!C$9,NORMDIST(Q17,$D$2,SQRT($D$4),0),0)</f>
        <v>0</v>
      </c>
      <c r="S17" s="1">
        <f>IF(Q17&lt;=alternative_less!C$9,NORMDIST(Q17,$D$2,SQRT($D$4),0),0)</f>
        <v>1.0543360441010796E-7</v>
      </c>
      <c r="T17" s="3">
        <f>IF(Q17&gt;alternative_less!C$9,NORMDIST(Q17,$D$3,$E$5,0),0)</f>
        <v>0</v>
      </c>
      <c r="U17" s="3">
        <f>IF(Q17&lt;=alternative_less!C$9,NORMDIST(Q17,$D$3,$E$5,0),0)</f>
        <v>0.12637982178778923</v>
      </c>
      <c r="V17" s="3">
        <f>IF(AND(ABS(Q17-alternative_less!C$9)&lt;computations!D$7,V16=0),computations!Y$6,0)</f>
        <v>0</v>
      </c>
      <c r="W17" s="3">
        <f>IF(AND(ABS(Q17-D$2)&lt;computations!D$7,W16=0),computations!Y$6,0)</f>
        <v>0</v>
      </c>
      <c r="X17" s="3">
        <f>IF(AND(ABS(Q17-D$3)&lt;computations!D$7,X16=0),computations!Y$6,0)</f>
        <v>0</v>
      </c>
    </row>
    <row r="18" spans="7:24" x14ac:dyDescent="0.2">
      <c r="G18" s="1">
        <f t="shared" si="0"/>
        <v>8.9000000000000093E-2</v>
      </c>
      <c r="H18" s="1">
        <f>IF(G18&lt;alternative_greater!$C$9,NORMDIST(G18,$B$2,SQRT($B$4),0),0)</f>
        <v>0.85351533877877317</v>
      </c>
      <c r="I18" s="1">
        <f>IF(G18&gt;=alternative_greater!$C$9,NORMDIST(G18,$B$2,SQRT($B$4),0),0)</f>
        <v>0</v>
      </c>
      <c r="J18" s="3">
        <f>IF(G18&lt;alternative_greater!$C$9,NORMDIST(G18,$B$3,C$5,0),0)</f>
        <v>1.7390109732356828E-7</v>
      </c>
      <c r="K18" s="3">
        <f>IF(G18&gt;=alternative_greater!$C$9,NORMDIST(G18,$B$3,C$5,0),0)</f>
        <v>0</v>
      </c>
      <c r="L18" s="3">
        <f>IF(AND(ABS(G18-alternative_greater!C$9)&lt;computations!B$7,L17=0),computations!O$6,0)</f>
        <v>0</v>
      </c>
      <c r="M18" s="3">
        <f>IF(AND(ABS(G18-B$2)&lt;computations!B$7,M17=0),computations!O$6,0)</f>
        <v>0</v>
      </c>
      <c r="N18" s="3">
        <f>IF(AND(ABS(G18-B$3)&lt;computations!B$7,N17=0),computations!O$6,0)</f>
        <v>0</v>
      </c>
      <c r="Q18" s="1">
        <f t="shared" si="1"/>
        <v>0.13600000000000018</v>
      </c>
      <c r="R18" s="1">
        <f>IF(Q18&gt;alternative_less!C$9,NORMDIST(Q18,$D$2,SQRT($D$4),0),0)</f>
        <v>0</v>
      </c>
      <c r="S18" s="1">
        <f>IF(Q18&lt;=alternative_less!C$9,NORMDIST(Q18,$D$2,SQRT($D$4),0),0)</f>
        <v>1.1934785141238927E-7</v>
      </c>
      <c r="T18" s="3">
        <f>IF(Q18&gt;alternative_less!C$9,NORMDIST(Q18,$D$3,$E$5,0),0)</f>
        <v>0</v>
      </c>
      <c r="U18" s="3">
        <f>IF(Q18&lt;=alternative_less!C$9,NORMDIST(Q18,$D$3,$E$5,0),0)</f>
        <v>0.13536323992863702</v>
      </c>
      <c r="V18" s="3">
        <f>IF(AND(ABS(Q18-alternative_less!C$9)&lt;computations!D$7,V17=0),computations!Y$6,0)</f>
        <v>0</v>
      </c>
      <c r="W18" s="3">
        <f>IF(AND(ABS(Q18-D$2)&lt;computations!D$7,W17=0),computations!Y$6,0)</f>
        <v>0</v>
      </c>
      <c r="X18" s="3">
        <f>IF(AND(ABS(Q18-D$3)&lt;computations!D$7,X17=0),computations!Y$6,0)</f>
        <v>0</v>
      </c>
    </row>
    <row r="19" spans="7:24" x14ac:dyDescent="0.2">
      <c r="G19" s="1">
        <f t="shared" si="0"/>
        <v>8.9600000000000096E-2</v>
      </c>
      <c r="H19" s="1">
        <f>IF(G19&lt;alternative_greater!$C$9,NORMDIST(G19,$B$2,SQRT($B$4),0),0)</f>
        <v>0.90369591397586291</v>
      </c>
      <c r="I19" s="1">
        <f>IF(G19&gt;=alternative_greater!$C$9,NORMDIST(G19,$B$2,SQRT($B$4),0),0)</f>
        <v>0</v>
      </c>
      <c r="J19" s="3">
        <f>IF(G19&lt;alternative_greater!$C$9,NORMDIST(G19,$B$3,C$5,0),0)</f>
        <v>1.94804917783706E-7</v>
      </c>
      <c r="K19" s="3">
        <f>IF(G19&gt;=alternative_greater!$C$9,NORMDIST(G19,$B$3,C$5,0),0)</f>
        <v>0</v>
      </c>
      <c r="L19" s="3">
        <f>IF(AND(ABS(G19-alternative_greater!C$9)&lt;computations!B$7,L18=0),computations!O$6,0)</f>
        <v>0</v>
      </c>
      <c r="M19" s="3">
        <f>IF(AND(ABS(G19-B$2)&lt;computations!B$7,M18=0),computations!O$6,0)</f>
        <v>0</v>
      </c>
      <c r="N19" s="3">
        <f>IF(AND(ABS(G19-B$3)&lt;computations!B$7,N18=0),computations!O$6,0)</f>
        <v>0</v>
      </c>
      <c r="Q19" s="1">
        <f t="shared" si="1"/>
        <v>0.13690000000000019</v>
      </c>
      <c r="R19" s="1">
        <f>IF(Q19&gt;alternative_less!C$9,NORMDIST(Q19,$D$2,SQRT($D$4),0),0)</f>
        <v>0</v>
      </c>
      <c r="S19" s="1">
        <f>IF(Q19&lt;=alternative_less!C$9,NORMDIST(Q19,$D$2,SQRT($D$4),0),0)</f>
        <v>1.3504140197437283E-7</v>
      </c>
      <c r="T19" s="3">
        <f>IF(Q19&gt;alternative_less!C$9,NORMDIST(Q19,$D$3,$E$5,0),0)</f>
        <v>0</v>
      </c>
      <c r="U19" s="3">
        <f>IF(Q19&lt;=alternative_less!C$9,NORMDIST(Q19,$D$3,$E$5,0),0)</f>
        <v>0.14490695274234786</v>
      </c>
      <c r="V19" s="3">
        <f>IF(AND(ABS(Q19-alternative_less!C$9)&lt;computations!D$7,V18=0),computations!Y$6,0)</f>
        <v>0</v>
      </c>
      <c r="W19" s="3">
        <f>IF(AND(ABS(Q19-D$2)&lt;computations!D$7,W18=0),computations!Y$6,0)</f>
        <v>0</v>
      </c>
      <c r="X19" s="3">
        <f>IF(AND(ABS(Q19-D$3)&lt;computations!D$7,X18=0),computations!Y$6,0)</f>
        <v>0</v>
      </c>
    </row>
    <row r="20" spans="7:24" x14ac:dyDescent="0.2">
      <c r="G20" s="1">
        <f t="shared" si="0"/>
        <v>9.02000000000001E-2</v>
      </c>
      <c r="H20" s="1">
        <f>IF(G20&lt;alternative_greater!$C$9,NORMDIST(G20,$B$2,SQRT($B$4),0),0)</f>
        <v>0.95628657362873382</v>
      </c>
      <c r="I20" s="1">
        <f>IF(G20&gt;=alternative_greater!$C$9,NORMDIST(G20,$B$2,SQRT($B$4),0),0)</f>
        <v>0</v>
      </c>
      <c r="J20" s="3">
        <f>IF(G20&lt;alternative_greater!$C$9,NORMDIST(G20,$B$3,C$5,0),0)</f>
        <v>2.1814356434732163E-7</v>
      </c>
      <c r="K20" s="3">
        <f>IF(G20&gt;=alternative_greater!$C$9,NORMDIST(G20,$B$3,C$5,0),0)</f>
        <v>0</v>
      </c>
      <c r="L20" s="3">
        <f>IF(AND(ABS(G20-alternative_greater!C$9)&lt;computations!B$7,L19=0),computations!O$6,0)</f>
        <v>0</v>
      </c>
      <c r="M20" s="3">
        <f>IF(AND(ABS(G20-B$2)&lt;computations!B$7,M19=0),computations!O$6,0)</f>
        <v>0</v>
      </c>
      <c r="N20" s="3">
        <f>IF(AND(ABS(G20-B$3)&lt;computations!B$7,N19=0),computations!O$6,0)</f>
        <v>0</v>
      </c>
      <c r="Q20" s="1">
        <f t="shared" si="1"/>
        <v>0.1378000000000002</v>
      </c>
      <c r="R20" s="1">
        <f>IF(Q20&gt;alternative_less!C$9,NORMDIST(Q20,$D$2,SQRT($D$4),0),0)</f>
        <v>0</v>
      </c>
      <c r="S20" s="1">
        <f>IF(Q20&lt;=alternative_less!C$9,NORMDIST(Q20,$D$2,SQRT($D$4),0),0)</f>
        <v>1.5273411515614522E-7</v>
      </c>
      <c r="T20" s="3">
        <f>IF(Q20&gt;alternative_less!C$9,NORMDIST(Q20,$D$3,$E$5,0),0)</f>
        <v>0</v>
      </c>
      <c r="U20" s="3">
        <f>IF(Q20&lt;=alternative_less!C$9,NORMDIST(Q20,$D$3,$E$5,0),0)</f>
        <v>0.15503979582361871</v>
      </c>
      <c r="V20" s="3">
        <f>IF(AND(ABS(Q20-alternative_less!C$9)&lt;computations!D$7,V19=0),computations!Y$6,0)</f>
        <v>0</v>
      </c>
      <c r="W20" s="3">
        <f>IF(AND(ABS(Q20-D$2)&lt;computations!D$7,W19=0),computations!Y$6,0)</f>
        <v>0</v>
      </c>
      <c r="X20" s="3">
        <f>IF(AND(ABS(Q20-D$3)&lt;computations!D$7,X19=0),computations!Y$6,0)</f>
        <v>0</v>
      </c>
    </row>
    <row r="21" spans="7:24" x14ac:dyDescent="0.2">
      <c r="G21" s="1">
        <f t="shared" si="0"/>
        <v>9.0800000000000103E-2</v>
      </c>
      <c r="H21" s="1">
        <f>IF(G21&lt;alternative_greater!$C$9,NORMDIST(G21,$B$2,SQRT($B$4),0),0)</f>
        <v>1.0113664652581693</v>
      </c>
      <c r="I21" s="1">
        <f>IF(G21&gt;=alternative_greater!$C$9,NORMDIST(G21,$B$2,SQRT($B$4),0),0)</f>
        <v>0</v>
      </c>
      <c r="J21" s="3">
        <f>IF(G21&lt;alternative_greater!$C$9,NORMDIST(G21,$B$3,C$5,0),0)</f>
        <v>2.4419107598683145E-7</v>
      </c>
      <c r="K21" s="3">
        <f>IF(G21&gt;=alternative_greater!$C$9,NORMDIST(G21,$B$3,C$5,0),0)</f>
        <v>0</v>
      </c>
      <c r="L21" s="3">
        <f>IF(AND(ABS(G21-alternative_greater!C$9)&lt;computations!B$7,L20=0),computations!O$6,0)</f>
        <v>0</v>
      </c>
      <c r="M21" s="3">
        <f>IF(AND(ABS(G21-B$2)&lt;computations!B$7,M20=0),computations!O$6,0)</f>
        <v>0</v>
      </c>
      <c r="N21" s="3">
        <f>IF(AND(ABS(G21-B$3)&lt;computations!B$7,N20=0),computations!O$6,0)</f>
        <v>0</v>
      </c>
      <c r="Q21" s="1">
        <f t="shared" si="1"/>
        <v>0.13870000000000021</v>
      </c>
      <c r="R21" s="1">
        <f>IF(Q21&gt;alternative_less!C$9,NORMDIST(Q21,$D$2,SQRT($D$4),0),0)</f>
        <v>0</v>
      </c>
      <c r="S21" s="1">
        <f>IF(Q21&lt;=alternative_less!C$9,NORMDIST(Q21,$D$2,SQRT($D$4),0),0)</f>
        <v>1.726720123577474E-7</v>
      </c>
      <c r="T21" s="3">
        <f>IF(Q21&gt;alternative_less!C$9,NORMDIST(Q21,$D$3,$E$5,0),0)</f>
        <v>0</v>
      </c>
      <c r="U21" s="3">
        <f>IF(Q21&lt;=alternative_less!C$9,NORMDIST(Q21,$D$3,$E$5,0),0)</f>
        <v>0.16579164198617213</v>
      </c>
      <c r="V21" s="3">
        <f>IF(AND(ABS(Q21-alternative_less!C$9)&lt;computations!D$7,V20=0),computations!Y$6,0)</f>
        <v>0</v>
      </c>
      <c r="W21" s="3">
        <f>IF(AND(ABS(Q21-D$2)&lt;computations!D$7,W20=0),computations!Y$6,0)</f>
        <v>0</v>
      </c>
      <c r="X21" s="3">
        <f>IF(AND(ABS(Q21-D$3)&lt;computations!D$7,X20=0),computations!Y$6,0)</f>
        <v>0</v>
      </c>
    </row>
    <row r="22" spans="7:24" x14ac:dyDescent="0.2">
      <c r="G22" s="1">
        <f t="shared" si="0"/>
        <v>9.1400000000000106E-2</v>
      </c>
      <c r="H22" s="1">
        <f>IF(G22&lt;alternative_greater!$C$9,NORMDIST(G22,$B$2,SQRT($B$4),0),0)</f>
        <v>1.0690149815348835</v>
      </c>
      <c r="I22" s="1">
        <f>IF(G22&gt;=alternative_greater!$C$9,NORMDIST(G22,$B$2,SQRT($B$4),0),0)</f>
        <v>0</v>
      </c>
      <c r="J22" s="3">
        <f>IF(G22&lt;alternative_greater!$C$9,NORMDIST(G22,$B$3,C$5,0),0)</f>
        <v>2.7325119308648844E-7</v>
      </c>
      <c r="K22" s="3">
        <f>IF(G22&gt;=alternative_greater!$C$9,NORMDIST(G22,$B$3,C$5,0),0)</f>
        <v>0</v>
      </c>
      <c r="L22" s="3">
        <f>IF(AND(ABS(G22-alternative_greater!C$9)&lt;computations!B$7,L21=0),computations!O$6,0)</f>
        <v>0</v>
      </c>
      <c r="M22" s="3">
        <f>IF(AND(ABS(G22-B$2)&lt;computations!B$7,M21=0),computations!O$6,0)</f>
        <v>0</v>
      </c>
      <c r="N22" s="3">
        <f>IF(AND(ABS(G22-B$3)&lt;computations!B$7,N21=0),computations!O$6,0)</f>
        <v>0</v>
      </c>
      <c r="Q22" s="1">
        <f t="shared" si="1"/>
        <v>0.13960000000000022</v>
      </c>
      <c r="R22" s="1">
        <f>IF(Q22&gt;alternative_less!C$9,NORMDIST(Q22,$D$2,SQRT($D$4),0),0)</f>
        <v>0</v>
      </c>
      <c r="S22" s="1">
        <f>IF(Q22&lt;=alternative_less!C$9,NORMDIST(Q22,$D$2,SQRT($D$4),0),0)</f>
        <v>1.9513026286098713E-7</v>
      </c>
      <c r="T22" s="3">
        <f>IF(Q22&gt;alternative_less!C$9,NORMDIST(Q22,$D$3,$E$5,0),0)</f>
        <v>0</v>
      </c>
      <c r="U22" s="3">
        <f>IF(Q22&lt;=alternative_less!C$9,NORMDIST(Q22,$D$3,$E$5,0),0)</f>
        <v>0.17719340704995853</v>
      </c>
      <c r="V22" s="3">
        <f>IF(AND(ABS(Q22-alternative_less!C$9)&lt;computations!D$7,V21=0),computations!Y$6,0)</f>
        <v>0</v>
      </c>
      <c r="W22" s="3">
        <f>IF(AND(ABS(Q22-D$2)&lt;computations!D$7,W21=0),computations!Y$6,0)</f>
        <v>0</v>
      </c>
      <c r="X22" s="3">
        <f>IF(AND(ABS(Q22-D$3)&lt;computations!D$7,X21=0),computations!Y$6,0)</f>
        <v>0</v>
      </c>
    </row>
    <row r="23" spans="7:24" x14ac:dyDescent="0.2">
      <c r="G23" s="1">
        <f t="shared" si="0"/>
        <v>9.2000000000000109E-2</v>
      </c>
      <c r="H23" s="1">
        <f>IF(G23&lt;alternative_greater!$C$9,NORMDIST(G23,$B$2,SQRT($B$4),0),0)</f>
        <v>1.1293115900254842</v>
      </c>
      <c r="I23" s="1">
        <f>IF(G23&gt;=alternative_greater!$C$9,NORMDIST(G23,$B$2,SQRT($B$4),0),0)</f>
        <v>0</v>
      </c>
      <c r="J23" s="3">
        <f>IF(G23&lt;alternative_greater!$C$9,NORMDIST(G23,$B$3,C$5,0),0)</f>
        <v>3.0566044429624106E-7</v>
      </c>
      <c r="K23" s="3">
        <f>IF(G23&gt;=alternative_greater!$C$9,NORMDIST(G23,$B$3,C$5,0),0)</f>
        <v>0</v>
      </c>
      <c r="L23" s="3">
        <f>IF(AND(ABS(G23-alternative_greater!C$9)&lt;computations!B$7,L22=0),computations!O$6,0)</f>
        <v>0</v>
      </c>
      <c r="M23" s="3">
        <f>IF(AND(ABS(G23-B$2)&lt;computations!B$7,M22=0),computations!O$6,0)</f>
        <v>0</v>
      </c>
      <c r="N23" s="3">
        <f>IF(AND(ABS(G23-B$3)&lt;computations!B$7,N22=0),computations!O$6,0)</f>
        <v>0</v>
      </c>
      <c r="Q23" s="1">
        <f t="shared" si="1"/>
        <v>0.14050000000000024</v>
      </c>
      <c r="R23" s="1">
        <f>IF(Q23&gt;alternative_less!C$9,NORMDIST(Q23,$D$2,SQRT($D$4),0),0)</f>
        <v>0</v>
      </c>
      <c r="S23" s="1">
        <f>IF(Q23&lt;=alternative_less!C$9,NORMDIST(Q23,$D$2,SQRT($D$4),0),0)</f>
        <v>2.2041649434687807E-7</v>
      </c>
      <c r="T23" s="3">
        <f>IF(Q23&gt;alternative_less!C$9,NORMDIST(Q23,$D$3,$E$5,0),0)</f>
        <v>0</v>
      </c>
      <c r="U23" s="3">
        <f>IF(Q23&lt;=alternative_less!C$9,NORMDIST(Q23,$D$3,$E$5,0),0)</f>
        <v>0.18927705311966567</v>
      </c>
      <c r="V23" s="3">
        <f>IF(AND(ABS(Q23-alternative_less!C$9)&lt;computations!D$7,V22=0),computations!Y$6,0)</f>
        <v>0</v>
      </c>
      <c r="W23" s="3">
        <f>IF(AND(ABS(Q23-D$2)&lt;computations!D$7,W22=0),computations!Y$6,0)</f>
        <v>0</v>
      </c>
      <c r="X23" s="3">
        <f>IF(AND(ABS(Q23-D$3)&lt;computations!D$7,X22=0),computations!Y$6,0)</f>
        <v>0</v>
      </c>
    </row>
    <row r="24" spans="7:24" x14ac:dyDescent="0.2">
      <c r="G24" s="1">
        <f t="shared" si="0"/>
        <v>9.2600000000000113E-2</v>
      </c>
      <c r="H24" s="1">
        <f>IF(G24&lt;alternative_greater!$C$9,NORMDIST(G24,$B$2,SQRT($B$4),0),0)</f>
        <v>1.1923356529680269</v>
      </c>
      <c r="I24" s="1">
        <f>IF(G24&gt;=alternative_greater!$C$9,NORMDIST(G24,$B$2,SQRT($B$4),0),0)</f>
        <v>0</v>
      </c>
      <c r="J24" s="3">
        <f>IF(G24&lt;alternative_greater!$C$9,NORMDIST(G24,$B$3,C$5,0),0)</f>
        <v>3.4179153934368718E-7</v>
      </c>
      <c r="K24" s="3">
        <f>IF(G24&gt;=alternative_greater!$C$9,NORMDIST(G24,$B$3,C$5,0),0)</f>
        <v>0</v>
      </c>
      <c r="L24" s="3">
        <f>IF(AND(ABS(G24-alternative_greater!C$9)&lt;computations!B$7,L23=0),computations!O$6,0)</f>
        <v>0</v>
      </c>
      <c r="M24" s="3">
        <f>IF(AND(ABS(G24-B$2)&lt;computations!B$7,M23=0),computations!O$6,0)</f>
        <v>0</v>
      </c>
      <c r="N24" s="3">
        <f>IF(AND(ABS(G24-B$3)&lt;computations!B$7,N23=0),computations!O$6,0)</f>
        <v>0</v>
      </c>
      <c r="Q24" s="1">
        <f t="shared" si="1"/>
        <v>0.14140000000000025</v>
      </c>
      <c r="R24" s="1">
        <f>IF(Q24&gt;alternative_less!C$9,NORMDIST(Q24,$D$2,SQRT($D$4),0),0)</f>
        <v>0</v>
      </c>
      <c r="S24" s="1">
        <f>IF(Q24&lt;=alternative_less!C$9,NORMDIST(Q24,$D$2,SQRT($D$4),0),0)</f>
        <v>2.4887446189018362E-7</v>
      </c>
      <c r="T24" s="3">
        <f>IF(Q24&gt;alternative_less!C$9,NORMDIST(Q24,$D$3,$E$5,0),0)</f>
        <v>0</v>
      </c>
      <c r="U24" s="3">
        <f>IF(Q24&lt;=alternative_less!C$9,NORMDIST(Q24,$D$3,$E$5,0),0)</f>
        <v>0.20207558916962962</v>
      </c>
      <c r="V24" s="3">
        <f>IF(AND(ABS(Q24-alternative_less!C$9)&lt;computations!D$7,V23=0),computations!Y$6,0)</f>
        <v>0</v>
      </c>
      <c r="W24" s="3">
        <f>IF(AND(ABS(Q24-D$2)&lt;computations!D$7,W23=0),computations!Y$6,0)</f>
        <v>0</v>
      </c>
      <c r="X24" s="3">
        <f>IF(AND(ABS(Q24-D$3)&lt;computations!D$7,X23=0),computations!Y$6,0)</f>
        <v>0</v>
      </c>
    </row>
    <row r="25" spans="7:24" x14ac:dyDescent="0.2">
      <c r="G25" s="1">
        <f t="shared" si="0"/>
        <v>9.3200000000000116E-2</v>
      </c>
      <c r="H25" s="1">
        <f>IF(G25&lt;alternative_greater!$C$9,NORMDIST(G25,$B$2,SQRT($B$4),0),0)</f>
        <v>1.2581662371365183</v>
      </c>
      <c r="I25" s="1">
        <f>IF(G25&gt;=alternative_greater!$C$9,NORMDIST(G25,$B$2,SQRT($B$4),0),0)</f>
        <v>0</v>
      </c>
      <c r="J25" s="3">
        <f>IF(G25&lt;alternative_greater!$C$9,NORMDIST(G25,$B$3,C$5,0),0)</f>
        <v>3.820570965162387E-7</v>
      </c>
      <c r="K25" s="3">
        <f>IF(G25&gt;=alternative_greater!$C$9,NORMDIST(G25,$B$3,C$5,0),0)</f>
        <v>0</v>
      </c>
      <c r="L25" s="3">
        <f>IF(AND(ABS(G25-alternative_greater!C$9)&lt;computations!B$7,L24=0),computations!O$6,0)</f>
        <v>0</v>
      </c>
      <c r="M25" s="3">
        <f>IF(AND(ABS(G25-B$2)&lt;computations!B$7,M24=0),computations!O$6,0)</f>
        <v>0</v>
      </c>
      <c r="N25" s="3">
        <f>IF(AND(ABS(G25-B$3)&lt;computations!B$7,N24=0),computations!O$6,0)</f>
        <v>0</v>
      </c>
      <c r="Q25" s="1">
        <f t="shared" si="1"/>
        <v>0.14230000000000026</v>
      </c>
      <c r="R25" s="1">
        <f>IF(Q25&gt;alternative_less!C$9,NORMDIST(Q25,$D$2,SQRT($D$4),0),0)</f>
        <v>0</v>
      </c>
      <c r="S25" s="1">
        <f>IF(Q25&lt;=alternative_less!C$9,NORMDIST(Q25,$D$2,SQRT($D$4),0),0)</f>
        <v>2.8088811217108181E-7</v>
      </c>
      <c r="T25" s="3">
        <f>IF(Q25&gt;alternative_less!C$9,NORMDIST(Q25,$D$3,$E$5,0),0)</f>
        <v>0</v>
      </c>
      <c r="U25" s="3">
        <f>IF(Q25&lt;=alternative_less!C$9,NORMDIST(Q25,$D$3,$E$5,0),0)</f>
        <v>0.21562306874799358</v>
      </c>
      <c r="V25" s="3">
        <f>IF(AND(ABS(Q25-alternative_less!C$9)&lt;computations!D$7,V24=0),computations!Y$6,0)</f>
        <v>0</v>
      </c>
      <c r="W25" s="3">
        <f>IF(AND(ABS(Q25-D$2)&lt;computations!D$7,W24=0),computations!Y$6,0)</f>
        <v>0</v>
      </c>
      <c r="X25" s="3">
        <f>IF(AND(ABS(Q25-D$3)&lt;computations!D$7,X24=0),computations!Y$6,0)</f>
        <v>0</v>
      </c>
    </row>
    <row r="26" spans="7:24" x14ac:dyDescent="0.2">
      <c r="G26" s="1">
        <f t="shared" si="0"/>
        <v>9.3800000000000119E-2</v>
      </c>
      <c r="H26" s="1">
        <f>IF(G26&lt;alternative_greater!$C$9,NORMDIST(G26,$B$2,SQRT($B$4),0),0)</f>
        <v>1.3268819138973034</v>
      </c>
      <c r="I26" s="1">
        <f>IF(G26&gt;=alternative_greater!$C$9,NORMDIST(G26,$B$2,SQRT($B$4),0),0)</f>
        <v>0</v>
      </c>
      <c r="J26" s="3">
        <f>IF(G26&lt;alternative_greater!$C$9,NORMDIST(G26,$B$3,C$5,0),0)</f>
        <v>4.2691373605097609E-7</v>
      </c>
      <c r="K26" s="3">
        <f>IF(G26&gt;=alternative_greater!$C$9,NORMDIST(G26,$B$3,C$5,0),0)</f>
        <v>0</v>
      </c>
      <c r="L26" s="3">
        <f>IF(AND(ABS(G26-alternative_greater!C$9)&lt;computations!B$7,L25=0),computations!O$6,0)</f>
        <v>0</v>
      </c>
      <c r="M26" s="3">
        <f>IF(AND(ABS(G26-B$2)&lt;computations!B$7,M25=0),computations!O$6,0)</f>
        <v>0</v>
      </c>
      <c r="N26" s="3">
        <f>IF(AND(ABS(G26-B$3)&lt;computations!B$7,N25=0),computations!O$6,0)</f>
        <v>0</v>
      </c>
      <c r="Q26" s="1">
        <f t="shared" si="1"/>
        <v>0.14320000000000027</v>
      </c>
      <c r="R26" s="1">
        <f>IF(Q26&gt;alternative_less!C$9,NORMDIST(Q26,$D$2,SQRT($D$4),0),0)</f>
        <v>0</v>
      </c>
      <c r="S26" s="1">
        <f>IF(Q26&lt;=alternative_less!C$9,NORMDIST(Q26,$D$2,SQRT($D$4),0),0)</f>
        <v>3.1688608317184917E-7</v>
      </c>
      <c r="T26" s="3">
        <f>IF(Q26&gt;alternative_less!C$9,NORMDIST(Q26,$D$3,$E$5,0),0)</f>
        <v>0</v>
      </c>
      <c r="U26" s="3">
        <f>IF(Q26&lt;=alternative_less!C$9,NORMDIST(Q26,$D$3,$E$5,0),0)</f>
        <v>0.22995458461140422</v>
      </c>
      <c r="V26" s="3">
        <f>IF(AND(ABS(Q26-alternative_less!C$9)&lt;computations!D$7,V25=0),computations!Y$6,0)</f>
        <v>0</v>
      </c>
      <c r="W26" s="3">
        <f>IF(AND(ABS(Q26-D$2)&lt;computations!D$7,W25=0),computations!Y$6,0)</f>
        <v>0</v>
      </c>
      <c r="X26" s="3">
        <f>IF(AND(ABS(Q26-D$3)&lt;computations!D$7,X25=0),computations!Y$6,0)</f>
        <v>0</v>
      </c>
    </row>
    <row r="27" spans="7:24" x14ac:dyDescent="0.2">
      <c r="G27" s="1">
        <f t="shared" si="0"/>
        <v>9.4400000000000123E-2</v>
      </c>
      <c r="H27" s="1">
        <f>IF(G27&lt;alternative_greater!$C$9,NORMDIST(G27,$B$2,SQRT($B$4),0),0)</f>
        <v>1.3985605496058979</v>
      </c>
      <c r="I27" s="1">
        <f>IF(G27&gt;=alternative_greater!$C$9,NORMDIST(G27,$B$2,SQRT($B$4),0),0)</f>
        <v>0</v>
      </c>
      <c r="J27" s="3">
        <f>IF(G27&lt;alternative_greater!$C$9,NORMDIST(G27,$B$3,C$5,0),0)</f>
        <v>4.7686657340010842E-7</v>
      </c>
      <c r="K27" s="3">
        <f>IF(G27&gt;=alternative_greater!$C$9,NORMDIST(G27,$B$3,C$5,0),0)</f>
        <v>0</v>
      </c>
      <c r="L27" s="3">
        <f>IF(AND(ABS(G27-alternative_greater!C$9)&lt;computations!B$7,L26=0),computations!O$6,0)</f>
        <v>0</v>
      </c>
      <c r="M27" s="3">
        <f>IF(AND(ABS(G27-B$2)&lt;computations!B$7,M26=0),computations!O$6,0)</f>
        <v>0</v>
      </c>
      <c r="N27" s="3">
        <f>IF(AND(ABS(G27-B$3)&lt;computations!B$7,N26=0),computations!O$6,0)</f>
        <v>0</v>
      </c>
      <c r="Q27" s="1">
        <f t="shared" si="1"/>
        <v>0.14410000000000028</v>
      </c>
      <c r="R27" s="1">
        <f>IF(Q27&gt;alternative_less!C$9,NORMDIST(Q27,$D$2,SQRT($D$4),0),0)</f>
        <v>0</v>
      </c>
      <c r="S27" s="1">
        <f>IF(Q27&lt;=alternative_less!C$9,NORMDIST(Q27,$D$2,SQRT($D$4),0),0)</f>
        <v>3.5734668346683982E-7</v>
      </c>
      <c r="T27" s="3">
        <f>IF(Q27&gt;alternative_less!C$9,NORMDIST(Q27,$D$3,$E$5,0),0)</f>
        <v>0</v>
      </c>
      <c r="U27" s="3">
        <f>IF(Q27&lt;=alternative_less!C$9,NORMDIST(Q27,$D$3,$E$5,0),0)</f>
        <v>0.24510626010071027</v>
      </c>
      <c r="V27" s="3">
        <f>IF(AND(ABS(Q27-alternative_less!C$9)&lt;computations!D$7,V26=0),computations!Y$6,0)</f>
        <v>0</v>
      </c>
      <c r="W27" s="3">
        <f>IF(AND(ABS(Q27-D$2)&lt;computations!D$7,W26=0),computations!Y$6,0)</f>
        <v>0</v>
      </c>
      <c r="X27" s="3">
        <f>IF(AND(ABS(Q27-D$3)&lt;computations!D$7,X26=0),computations!Y$6,0)</f>
        <v>0</v>
      </c>
    </row>
    <row r="28" spans="7:24" x14ac:dyDescent="0.2">
      <c r="G28" s="1">
        <f t="shared" si="0"/>
        <v>9.5000000000000126E-2</v>
      </c>
      <c r="H28" s="1">
        <f>IF(G28&lt;alternative_greater!$C$9,NORMDIST(G28,$B$2,SQRT($B$4),0),0)</f>
        <v>1.4732790865402685</v>
      </c>
      <c r="I28" s="1">
        <f>IF(G28&gt;=alternative_greater!$C$9,NORMDIST(G28,$B$2,SQRT($B$4),0),0)</f>
        <v>0</v>
      </c>
      <c r="J28" s="3">
        <f>IF(G28&lt;alternative_greater!$C$9,NORMDIST(G28,$B$3,C$5,0),0)</f>
        <v>5.3247414929043544E-7</v>
      </c>
      <c r="K28" s="3">
        <f>IF(G28&gt;=alternative_greater!$C$9,NORMDIST(G28,$B$3,C$5,0),0)</f>
        <v>0</v>
      </c>
      <c r="L28" s="3">
        <f>IF(AND(ABS(G28-alternative_greater!C$9)&lt;computations!B$7,L27=0),computations!O$6,0)</f>
        <v>0</v>
      </c>
      <c r="M28" s="3">
        <f>IF(AND(ABS(G28-B$2)&lt;computations!B$7,M27=0),computations!O$6,0)</f>
        <v>0</v>
      </c>
      <c r="N28" s="3">
        <f>IF(AND(ABS(G28-B$3)&lt;computations!B$7,N27=0),computations!O$6,0)</f>
        <v>0</v>
      </c>
      <c r="Q28" s="1">
        <f t="shared" si="1"/>
        <v>0.1450000000000003</v>
      </c>
      <c r="R28" s="1">
        <f>IF(Q28&gt;alternative_less!C$9,NORMDIST(Q28,$D$2,SQRT($D$4),0),0)</f>
        <v>0</v>
      </c>
      <c r="S28" s="1">
        <f>IF(Q28&lt;=alternative_less!C$9,NORMDIST(Q28,$D$2,SQRT($D$4),0),0)</f>
        <v>4.0280339939201254E-7</v>
      </c>
      <c r="T28" s="3">
        <f>IF(Q28&gt;alternative_less!C$9,NORMDIST(Q28,$D$3,$E$5,0),0)</f>
        <v>0</v>
      </c>
      <c r="U28" s="3">
        <f>IF(Q28&lt;=alternative_less!C$9,NORMDIST(Q28,$D$3,$E$5,0),0)</f>
        <v>0.26111523706808026</v>
      </c>
      <c r="V28" s="3">
        <f>IF(AND(ABS(Q28-alternative_less!C$9)&lt;computations!D$7,V27=0),computations!Y$6,0)</f>
        <v>0</v>
      </c>
      <c r="W28" s="3">
        <f>IF(AND(ABS(Q28-D$2)&lt;computations!D$7,W27=0),computations!Y$6,0)</f>
        <v>0</v>
      </c>
      <c r="X28" s="3">
        <f>IF(AND(ABS(Q28-D$3)&lt;computations!D$7,X27=0),computations!Y$6,0)</f>
        <v>0</v>
      </c>
    </row>
    <row r="29" spans="7:24" x14ac:dyDescent="0.2">
      <c r="G29" s="1">
        <f t="shared" si="0"/>
        <v>9.5600000000000129E-2</v>
      </c>
      <c r="H29" s="1">
        <f>IF(G29&lt;alternative_greater!$C$9,NORMDIST(G29,$B$2,SQRT($B$4),0),0)</f>
        <v>1.5511133146157097</v>
      </c>
      <c r="I29" s="1">
        <f>IF(G29&gt;=alternative_greater!$C$9,NORMDIST(G29,$B$2,SQRT($B$4),0),0)</f>
        <v>0</v>
      </c>
      <c r="J29" s="3">
        <f>IF(G29&lt;alternative_greater!$C$9,NORMDIST(G29,$B$3,C$5,0),0)</f>
        <v>5.943538366816447E-7</v>
      </c>
      <c r="K29" s="3">
        <f>IF(G29&gt;=alternative_greater!$C$9,NORMDIST(G29,$B$3,C$5,0),0)</f>
        <v>0</v>
      </c>
      <c r="L29" s="3">
        <f>IF(AND(ABS(G29-alternative_greater!C$9)&lt;computations!B$7,L28=0),computations!O$6,0)</f>
        <v>0</v>
      </c>
      <c r="M29" s="3">
        <f>IF(AND(ABS(G29-B$2)&lt;computations!B$7,M28=0),computations!O$6,0)</f>
        <v>0</v>
      </c>
      <c r="N29" s="3">
        <f>IF(AND(ABS(G29-B$3)&lt;computations!B$7,N28=0),computations!O$6,0)</f>
        <v>0</v>
      </c>
      <c r="Q29" s="1">
        <f t="shared" si="1"/>
        <v>0.14590000000000031</v>
      </c>
      <c r="R29" s="1">
        <f>IF(Q29&gt;alternative_less!C$9,NORMDIST(Q29,$D$2,SQRT($D$4),0),0)</f>
        <v>0</v>
      </c>
      <c r="S29" s="1">
        <f>IF(Q29&lt;=alternative_less!C$9,NORMDIST(Q29,$D$2,SQRT($D$4),0),0)</f>
        <v>4.5385098292232943E-7</v>
      </c>
      <c r="T29" s="3">
        <f>IF(Q29&gt;alternative_less!C$9,NORMDIST(Q29,$D$3,$E$5,0),0)</f>
        <v>0</v>
      </c>
      <c r="U29" s="3">
        <f>IF(Q29&lt;=alternative_less!C$9,NORMDIST(Q29,$D$3,$E$5,0),0)</f>
        <v>0.2780196601667772</v>
      </c>
      <c r="V29" s="3">
        <f>IF(AND(ABS(Q29-alternative_less!C$9)&lt;computations!D$7,V28=0),computations!Y$6,0)</f>
        <v>0</v>
      </c>
      <c r="W29" s="3">
        <f>IF(AND(ABS(Q29-D$2)&lt;computations!D$7,W28=0),computations!Y$6,0)</f>
        <v>0</v>
      </c>
      <c r="X29" s="3">
        <f>IF(AND(ABS(Q29-D$3)&lt;computations!D$7,X28=0),computations!Y$6,0)</f>
        <v>0</v>
      </c>
    </row>
    <row r="30" spans="7:24" x14ac:dyDescent="0.2">
      <c r="G30" s="1">
        <f t="shared" si="0"/>
        <v>9.6200000000000133E-2</v>
      </c>
      <c r="H30" s="1">
        <f>IF(G30&lt;alternative_greater!$C$9,NORMDIST(G30,$B$2,SQRT($B$4),0),0)</f>
        <v>1.6321376341771894</v>
      </c>
      <c r="I30" s="1">
        <f>IF(G30&gt;=alternative_greater!$C$9,NORMDIST(G30,$B$2,SQRT($B$4),0),0)</f>
        <v>0</v>
      </c>
      <c r="J30" s="3">
        <f>IF(G30&lt;alternative_greater!$C$9,NORMDIST(G30,$B$3,C$5,0),0)</f>
        <v>6.6318776816769987E-7</v>
      </c>
      <c r="K30" s="3">
        <f>IF(G30&gt;=alternative_greater!$C$9,NORMDIST(G30,$B$3,C$5,0),0)</f>
        <v>0</v>
      </c>
      <c r="L30" s="3">
        <f>IF(AND(ABS(G30-alternative_greater!C$9)&lt;computations!B$7,L29=0),computations!O$6,0)</f>
        <v>0</v>
      </c>
      <c r="M30" s="3">
        <f>IF(AND(ABS(G30-B$2)&lt;computations!B$7,M29=0),computations!O$6,0)</f>
        <v>0</v>
      </c>
      <c r="N30" s="3">
        <f>IF(AND(ABS(G30-B$3)&lt;computations!B$7,N29=0),computations!O$6,0)</f>
        <v>0</v>
      </c>
      <c r="Q30" s="1">
        <f t="shared" si="1"/>
        <v>0.14680000000000032</v>
      </c>
      <c r="R30" s="1">
        <f>IF(Q30&gt;alternative_less!C$9,NORMDIST(Q30,$D$2,SQRT($D$4),0),0)</f>
        <v>0</v>
      </c>
      <c r="S30" s="1">
        <f>IF(Q30&lt;=alternative_less!C$9,NORMDIST(Q30,$D$2,SQRT($D$4),0),0)</f>
        <v>5.1115217801989123E-7</v>
      </c>
      <c r="T30" s="3">
        <f>IF(Q30&gt;alternative_less!C$9,NORMDIST(Q30,$D$3,$E$5,0),0)</f>
        <v>0</v>
      </c>
      <c r="U30" s="3">
        <f>IF(Q30&lt;=alternative_less!C$9,NORMDIST(Q30,$D$3,$E$5,0),0)</f>
        <v>0.29585865731651501</v>
      </c>
      <c r="V30" s="3">
        <f>IF(AND(ABS(Q30-alternative_less!C$9)&lt;computations!D$7,V29=0),computations!Y$6,0)</f>
        <v>0</v>
      </c>
      <c r="W30" s="3">
        <f>IF(AND(ABS(Q30-D$2)&lt;computations!D$7,W29=0),computations!Y$6,0)</f>
        <v>0</v>
      </c>
      <c r="X30" s="3">
        <f>IF(AND(ABS(Q30-D$3)&lt;computations!D$7,X29=0),computations!Y$6,0)</f>
        <v>0</v>
      </c>
    </row>
    <row r="31" spans="7:24" x14ac:dyDescent="0.2">
      <c r="G31" s="1">
        <f t="shared" si="0"/>
        <v>9.6800000000000136E-2</v>
      </c>
      <c r="H31" s="1">
        <f>IF(G31&lt;alternative_greater!$C$9,NORMDIST(G31,$B$2,SQRT($B$4),0),0)</f>
        <v>1.7164248102170898</v>
      </c>
      <c r="I31" s="1">
        <f>IF(G31&gt;=alternative_greater!$C$9,NORMDIST(G31,$B$2,SQRT($B$4),0),0)</f>
        <v>0</v>
      </c>
      <c r="J31" s="3">
        <f>IF(G31&lt;alternative_greater!$C$9,NORMDIST(G31,$B$3,C$5,0),0)</f>
        <v>7.3972933107560317E-7</v>
      </c>
      <c r="K31" s="3">
        <f>IF(G31&gt;=alternative_greater!$C$9,NORMDIST(G31,$B$3,C$5,0),0)</f>
        <v>0</v>
      </c>
      <c r="L31" s="3">
        <f>IF(AND(ABS(G31-alternative_greater!C$9)&lt;computations!B$7,L30=0),computations!O$6,0)</f>
        <v>0</v>
      </c>
      <c r="M31" s="3">
        <f>IF(AND(ABS(G31-B$2)&lt;computations!B$7,M30=0),computations!O$6,0)</f>
        <v>0</v>
      </c>
      <c r="N31" s="3">
        <f>IF(AND(ABS(G31-B$3)&lt;computations!B$7,N30=0),computations!O$6,0)</f>
        <v>0</v>
      </c>
      <c r="Q31" s="1">
        <f t="shared" si="1"/>
        <v>0.14770000000000033</v>
      </c>
      <c r="R31" s="1">
        <f>IF(Q31&gt;alternative_less!C$9,NORMDIST(Q31,$D$2,SQRT($D$4),0),0)</f>
        <v>0</v>
      </c>
      <c r="S31" s="1">
        <f>IF(Q31&lt;=alternative_less!C$9,NORMDIST(Q31,$D$2,SQRT($D$4),0),0)</f>
        <v>5.7544514857327551E-7</v>
      </c>
      <c r="T31" s="3">
        <f>IF(Q31&gt;alternative_less!C$9,NORMDIST(Q31,$D$3,$E$5,0),0)</f>
        <v>0</v>
      </c>
      <c r="U31" s="3">
        <f>IF(Q31&lt;=alternative_less!C$9,NORMDIST(Q31,$D$3,$E$5,0),0)</f>
        <v>0.31467231615998315</v>
      </c>
      <c r="V31" s="3">
        <f>IF(AND(ABS(Q31-alternative_less!C$9)&lt;computations!D$7,V30=0),computations!Y$6,0)</f>
        <v>0</v>
      </c>
      <c r="W31" s="3">
        <f>IF(AND(ABS(Q31-D$2)&lt;computations!D$7,W30=0),computations!Y$6,0)</f>
        <v>0</v>
      </c>
      <c r="X31" s="3">
        <f>IF(AND(ABS(Q31-D$3)&lt;computations!D$7,X30=0),computations!Y$6,0)</f>
        <v>0</v>
      </c>
    </row>
    <row r="32" spans="7:24" x14ac:dyDescent="0.2">
      <c r="G32" s="1">
        <f t="shared" si="0"/>
        <v>9.7400000000000139E-2</v>
      </c>
      <c r="H32" s="1">
        <f>IF(G32&lt;alternative_greater!$C$9,NORMDIST(G32,$B$2,SQRT($B$4),0),0)</f>
        <v>1.8040457184195384</v>
      </c>
      <c r="I32" s="1">
        <f>IF(G32&gt;=alternative_greater!$C$9,NORMDIST(G32,$B$2,SQRT($B$4),0),0)</f>
        <v>0</v>
      </c>
      <c r="J32" s="3">
        <f>IF(G32&lt;alternative_greater!$C$9,NORMDIST(G32,$B$3,C$5,0),0)</f>
        <v>8.2481028151613259E-7</v>
      </c>
      <c r="K32" s="3">
        <f>IF(G32&gt;=alternative_greater!$C$9,NORMDIST(G32,$B$3,C$5,0),0)</f>
        <v>0</v>
      </c>
      <c r="L32" s="3">
        <f>IF(AND(ABS(G32-alternative_greater!C$9)&lt;computations!B$7,L31=0),computations!O$6,0)</f>
        <v>0</v>
      </c>
      <c r="M32" s="3">
        <f>IF(AND(ABS(G32-B$2)&lt;computations!B$7,M31=0),computations!O$6,0)</f>
        <v>0</v>
      </c>
      <c r="N32" s="3">
        <f>IF(AND(ABS(G32-B$3)&lt;computations!B$7,N31=0),computations!O$6,0)</f>
        <v>0</v>
      </c>
      <c r="Q32" s="1">
        <f t="shared" si="1"/>
        <v>0.14860000000000034</v>
      </c>
      <c r="R32" s="1">
        <f>IF(Q32&gt;alternative_less!C$9,NORMDIST(Q32,$D$2,SQRT($D$4),0),0)</f>
        <v>0</v>
      </c>
      <c r="S32" s="1">
        <f>IF(Q32&lt;=alternative_less!C$9,NORMDIST(Q32,$D$2,SQRT($D$4),0),0)</f>
        <v>6.4755167686100538E-7</v>
      </c>
      <c r="T32" s="3">
        <f>IF(Q32&gt;alternative_less!C$9,NORMDIST(Q32,$D$3,$E$5,0),0)</f>
        <v>0</v>
      </c>
      <c r="U32" s="3">
        <f>IF(Q32&lt;=alternative_less!C$9,NORMDIST(Q32,$D$3,$E$5,0),0)</f>
        <v>0.33450165632975143</v>
      </c>
      <c r="V32" s="3">
        <f>IF(AND(ABS(Q32-alternative_less!C$9)&lt;computations!D$7,V31=0),computations!Y$6,0)</f>
        <v>0</v>
      </c>
      <c r="W32" s="3">
        <f>IF(AND(ABS(Q32-D$2)&lt;computations!D$7,W31=0),computations!Y$6,0)</f>
        <v>0</v>
      </c>
      <c r="X32" s="3">
        <f>IF(AND(ABS(Q32-D$3)&lt;computations!D$7,X31=0),computations!Y$6,0)</f>
        <v>0</v>
      </c>
    </row>
    <row r="33" spans="2:24" x14ac:dyDescent="0.2">
      <c r="G33" s="1">
        <f t="shared" si="0"/>
        <v>9.8000000000000143E-2</v>
      </c>
      <c r="H33" s="1">
        <f>IF(G33&lt;alternative_greater!$C$9,NORMDIST(G33,$B$2,SQRT($B$4),0),0)</f>
        <v>1.8950690834866866</v>
      </c>
      <c r="I33" s="1">
        <f>IF(G33&gt;=alternative_greater!$C$9,NORMDIST(G33,$B$2,SQRT($B$4),0),0)</f>
        <v>0</v>
      </c>
      <c r="J33" s="3">
        <f>IF(G33&lt;alternative_greater!$C$9,NORMDIST(G33,$B$3,C$5,0),0)</f>
        <v>9.1934853295101503E-7</v>
      </c>
      <c r="K33" s="3">
        <f>IF(G33&gt;=alternative_greater!$C$9,NORMDIST(G33,$B$3,C$5,0),0)</f>
        <v>0</v>
      </c>
      <c r="L33" s="3">
        <f>IF(AND(ABS(G33-alternative_greater!C$9)&lt;computations!B$7,L32=0),computations!O$6,0)</f>
        <v>0</v>
      </c>
      <c r="M33" s="3">
        <f>IF(AND(ABS(G33-B$2)&lt;computations!B$7,M32=0),computations!O$6,0)</f>
        <v>0</v>
      </c>
      <c r="N33" s="3">
        <f>IF(AND(ABS(G33-B$3)&lt;computations!B$7,N32=0),computations!O$6,0)</f>
        <v>0</v>
      </c>
      <c r="Q33" s="1">
        <f t="shared" si="1"/>
        <v>0.14950000000000035</v>
      </c>
      <c r="R33" s="1">
        <f>IF(Q33&gt;alternative_less!C$9,NORMDIST(Q33,$D$2,SQRT($D$4),0),0)</f>
        <v>0</v>
      </c>
      <c r="S33" s="1">
        <f>IF(Q33&lt;=alternative_less!C$9,NORMDIST(Q33,$D$2,SQRT($D$4),0),0)</f>
        <v>7.2838620777428079E-7</v>
      </c>
      <c r="T33" s="3">
        <f>IF(Q33&gt;alternative_less!C$9,NORMDIST(Q33,$D$3,$E$5,0),0)</f>
        <v>0</v>
      </c>
      <c r="U33" s="3">
        <f>IF(Q33&lt;=alternative_less!C$9,NORMDIST(Q33,$D$3,$E$5,0),0)</f>
        <v>0.35538859734946582</v>
      </c>
      <c r="V33" s="3">
        <f>IF(AND(ABS(Q33-alternative_less!C$9)&lt;computations!D$7,V32=0),computations!Y$6,0)</f>
        <v>0</v>
      </c>
      <c r="W33" s="3">
        <f>IF(AND(ABS(Q33-D$2)&lt;computations!D$7,W32=0),computations!Y$6,0)</f>
        <v>0</v>
      </c>
      <c r="X33" s="3">
        <f>IF(AND(ABS(Q33-D$3)&lt;computations!D$7,X32=0),computations!Y$6,0)</f>
        <v>0</v>
      </c>
    </row>
    <row r="34" spans="2:24" x14ac:dyDescent="0.2">
      <c r="G34" s="1">
        <f t="shared" si="0"/>
        <v>9.8600000000000146E-2</v>
      </c>
      <c r="H34" s="1">
        <f>IF(G34&lt;alternative_greater!$C$9,NORMDIST(G34,$B$2,SQRT($B$4),0),0)</f>
        <v>1.9895612102572282</v>
      </c>
      <c r="I34" s="1">
        <f>IF(G34&gt;=alternative_greater!$C$9,NORMDIST(G34,$B$2,SQRT($B$4),0),0)</f>
        <v>0</v>
      </c>
      <c r="J34" s="3">
        <f>IF(G34&lt;alternative_greater!$C$9,NORMDIST(G34,$B$3,C$5,0),0)</f>
        <v>1.0243566794826285E-6</v>
      </c>
      <c r="K34" s="3">
        <f>IF(G34&gt;=alternative_greater!$C$9,NORMDIST(G34,$B$3,C$5,0),0)</f>
        <v>0</v>
      </c>
      <c r="L34" s="3">
        <f>IF(AND(ABS(G34-alternative_greater!C$9)&lt;computations!B$7,L33=0),computations!O$6,0)</f>
        <v>0</v>
      </c>
      <c r="M34" s="3">
        <f>IF(AND(ABS(G34-B$2)&lt;computations!B$7,M33=0),computations!O$6,0)</f>
        <v>0</v>
      </c>
      <c r="N34" s="3">
        <f>IF(AND(ABS(G34-B$3)&lt;computations!B$7,N33=0),computations!O$6,0)</f>
        <v>0</v>
      </c>
      <c r="Q34" s="1">
        <f t="shared" si="1"/>
        <v>0.15040000000000037</v>
      </c>
      <c r="R34" s="1">
        <f>IF(Q34&gt;alternative_less!C$9,NORMDIST(Q34,$D$2,SQRT($D$4),0),0)</f>
        <v>0</v>
      </c>
      <c r="S34" s="1">
        <f>IF(Q34&lt;=alternative_less!C$9,NORMDIST(Q34,$D$2,SQRT($D$4),0),0)</f>
        <v>8.1896582086200448E-7</v>
      </c>
      <c r="T34" s="3">
        <f>IF(Q34&gt;alternative_less!C$9,NORMDIST(Q34,$D$3,$E$5,0),0)</f>
        <v>0</v>
      </c>
      <c r="U34" s="3">
        <f>IF(Q34&lt;=alternative_less!C$9,NORMDIST(Q34,$D$3,$E$5,0),0)</f>
        <v>0.37737592199899872</v>
      </c>
      <c r="V34" s="3">
        <f>IF(AND(ABS(Q34-alternative_less!C$9)&lt;computations!D$7,V33=0),computations!Y$6,0)</f>
        <v>0</v>
      </c>
      <c r="W34" s="3">
        <f>IF(AND(ABS(Q34-D$2)&lt;computations!D$7,W33=0),computations!Y$6,0)</f>
        <v>0</v>
      </c>
      <c r="X34" s="3">
        <f>IF(AND(ABS(Q34-D$3)&lt;computations!D$7,X33=0),computations!Y$6,0)</f>
        <v>0</v>
      </c>
    </row>
    <row r="35" spans="2:24" x14ac:dyDescent="0.2">
      <c r="G35" s="1">
        <f t="shared" si="0"/>
        <v>9.9200000000000149E-2</v>
      </c>
      <c r="H35" s="1">
        <f>IF(G35&lt;alternative_greater!$C$9,NORMDIST(G35,$B$2,SQRT($B$4),0),0)</f>
        <v>2.0875857081828455</v>
      </c>
      <c r="I35" s="1">
        <f>IF(G35&gt;=alternative_greater!$C$9,NORMDIST(G35,$B$2,SQRT($B$4),0),0)</f>
        <v>0</v>
      </c>
      <c r="J35" s="3">
        <f>IF(G35&lt;alternative_greater!$C$9,NORMDIST(G35,$B$3,C$5,0),0)</f>
        <v>1.140951319067472E-6</v>
      </c>
      <c r="K35" s="3">
        <f>IF(G35&gt;=alternative_greater!$C$9,NORMDIST(G35,$B$3,C$5,0),0)</f>
        <v>0</v>
      </c>
      <c r="L35" s="3">
        <f>IF(AND(ABS(G35-alternative_greater!C$9)&lt;computations!B$7,L34=0),computations!O$6,0)</f>
        <v>0</v>
      </c>
      <c r="M35" s="3">
        <f>IF(AND(ABS(G35-B$2)&lt;computations!B$7,M34=0),computations!O$6,0)</f>
        <v>0</v>
      </c>
      <c r="N35" s="3">
        <f>IF(AND(ABS(G35-B$3)&lt;computations!B$7,N34=0),computations!O$6,0)</f>
        <v>0</v>
      </c>
      <c r="Q35" s="1">
        <f t="shared" si="1"/>
        <v>0.15130000000000038</v>
      </c>
      <c r="R35" s="1">
        <f>IF(Q35&gt;alternative_less!C$9,NORMDIST(Q35,$D$2,SQRT($D$4),0),0)</f>
        <v>0</v>
      </c>
      <c r="S35" s="1">
        <f>IF(Q35&lt;=alternative_less!C$9,NORMDIST(Q35,$D$2,SQRT($D$4),0),0)</f>
        <v>9.2042121965407843E-7</v>
      </c>
      <c r="T35" s="3">
        <f>IF(Q35&gt;alternative_less!C$9,NORMDIST(Q35,$D$3,$E$5,0),0)</f>
        <v>0</v>
      </c>
      <c r="U35" s="3">
        <f>IF(Q35&lt;=alternative_less!C$9,NORMDIST(Q35,$D$3,$E$5,0),0)</f>
        <v>0.40050723498012641</v>
      </c>
      <c r="V35" s="3">
        <f>IF(AND(ABS(Q35-alternative_less!C$9)&lt;computations!D$7,V34=0),computations!Y$6,0)</f>
        <v>0</v>
      </c>
      <c r="W35" s="3">
        <f>IF(AND(ABS(Q35-D$2)&lt;computations!D$7,W34=0),computations!Y$6,0)</f>
        <v>0</v>
      </c>
      <c r="X35" s="3">
        <f>IF(AND(ABS(Q35-D$3)&lt;computations!D$7,X34=0),computations!Y$6,0)</f>
        <v>0</v>
      </c>
    </row>
    <row r="36" spans="2:24" x14ac:dyDescent="0.2">
      <c r="G36" s="1">
        <f t="shared" si="0"/>
        <v>9.9800000000000152E-2</v>
      </c>
      <c r="H36" s="1">
        <f>IF(G36&lt;alternative_greater!$C$9,NORMDIST(G36,$B$2,SQRT($B$4),0),0)</f>
        <v>2.1892032097838512</v>
      </c>
      <c r="I36" s="1">
        <f>IF(G36&gt;=alternative_greater!$C$9,NORMDIST(G36,$B$2,SQRT($B$4),0),0)</f>
        <v>0</v>
      </c>
      <c r="J36" s="3">
        <f>IF(G36&lt;alternative_greater!$C$9,NORMDIST(G36,$B$3,C$5,0),0)</f>
        <v>1.2703632472278387E-6</v>
      </c>
      <c r="K36" s="3">
        <f>IF(G36&gt;=alternative_greater!$C$9,NORMDIST(G36,$B$3,C$5,0),0)</f>
        <v>0</v>
      </c>
      <c r="L36" s="3">
        <f>IF(AND(ABS(G36-alternative_greater!C$9)&lt;computations!B$7,L35=0),computations!O$6,0)</f>
        <v>0</v>
      </c>
      <c r="M36" s="3">
        <f>IF(AND(ABS(G36-B$2)&lt;computations!B$7,M35=0),computations!O$6,0)</f>
        <v>0</v>
      </c>
      <c r="N36" s="3">
        <f>IF(AND(ABS(G36-B$3)&lt;computations!B$7,N35=0),computations!O$6,0)</f>
        <v>0</v>
      </c>
      <c r="Q36" s="1">
        <f t="shared" si="1"/>
        <v>0.15220000000000039</v>
      </c>
      <c r="R36" s="1">
        <f>IF(Q36&gt;alternative_less!C$9,NORMDIST(Q36,$D$2,SQRT($D$4),0),0)</f>
        <v>0</v>
      </c>
      <c r="S36" s="1">
        <f>IF(Q36&lt;=alternative_less!C$9,NORMDIST(Q36,$D$2,SQRT($D$4),0),0)</f>
        <v>1.0340088357173062E-6</v>
      </c>
      <c r="T36" s="3">
        <f>IF(Q36&gt;alternative_less!C$9,NORMDIST(Q36,$D$3,$E$5,0),0)</f>
        <v>0</v>
      </c>
      <c r="U36" s="3">
        <f>IF(Q36&lt;=alternative_less!C$9,NORMDIST(Q36,$D$3,$E$5,0),0)</f>
        <v>0.42482691672734058</v>
      </c>
      <c r="V36" s="3">
        <f>IF(AND(ABS(Q36-alternative_less!C$9)&lt;computations!D$7,V35=0),computations!Y$6,0)</f>
        <v>0</v>
      </c>
      <c r="W36" s="3">
        <f>IF(AND(ABS(Q36-D$2)&lt;computations!D$7,W35=0),computations!Y$6,0)</f>
        <v>0</v>
      </c>
      <c r="X36" s="3">
        <f>IF(AND(ABS(Q36-D$3)&lt;computations!D$7,X35=0),computations!Y$6,0)</f>
        <v>0</v>
      </c>
    </row>
    <row r="37" spans="2:24" x14ac:dyDescent="0.2">
      <c r="G37" s="1">
        <f t="shared" si="0"/>
        <v>0.10040000000000016</v>
      </c>
      <c r="H37" s="1">
        <f>IF(G37&lt;alternative_greater!$C$9,NORMDIST(G37,$B$2,SQRT($B$4),0),0)</f>
        <v>2.294471083760814</v>
      </c>
      <c r="I37" s="1">
        <f>IF(G37&gt;=alternative_greater!$C$9,NORMDIST(G37,$B$2,SQRT($B$4),0),0)</f>
        <v>0</v>
      </c>
      <c r="J37" s="3">
        <f>IF(G37&lt;alternative_greater!$C$9,NORMDIST(G37,$B$3,C$5,0),0)</f>
        <v>1.4139485976118465E-6</v>
      </c>
      <c r="K37" s="3">
        <f>IF(G37&gt;=alternative_greater!$C$9,NORMDIST(G37,$B$3,C$5,0),0)</f>
        <v>0</v>
      </c>
      <c r="L37" s="3">
        <f>IF(AND(ABS(G37-alternative_greater!C$9)&lt;computations!B$7,L36=0),computations!O$6,0)</f>
        <v>0</v>
      </c>
      <c r="M37" s="3">
        <f>IF(AND(ABS(G37-B$2)&lt;computations!B$7,M36=0),computations!O$6,0)</f>
        <v>0</v>
      </c>
      <c r="N37" s="3">
        <f>IF(AND(ABS(G37-B$3)&lt;computations!B$7,N36=0),computations!O$6,0)</f>
        <v>0</v>
      </c>
      <c r="Q37" s="1">
        <f t="shared" si="1"/>
        <v>0.1531000000000004</v>
      </c>
      <c r="R37" s="1">
        <f>IF(Q37&gt;alternative_less!C$9,NORMDIST(Q37,$D$2,SQRT($D$4),0),0)</f>
        <v>0</v>
      </c>
      <c r="S37" s="1">
        <f>IF(Q37&lt;=alternative_less!C$9,NORMDIST(Q37,$D$2,SQRT($D$4),0),0)</f>
        <v>1.1611241535463676E-6</v>
      </c>
      <c r="T37" s="3">
        <f>IF(Q37&gt;alternative_less!C$9,NORMDIST(Q37,$D$3,$E$5,0),0)</f>
        <v>0</v>
      </c>
      <c r="U37" s="3">
        <f>IF(Q37&lt;=alternative_less!C$9,NORMDIST(Q37,$D$3,$E$5,0),0)</f>
        <v>0.45038007221766568</v>
      </c>
      <c r="V37" s="3">
        <f>IF(AND(ABS(Q37-alternative_less!C$9)&lt;computations!D$7,V36=0),computations!Y$6,0)</f>
        <v>0</v>
      </c>
      <c r="W37" s="3">
        <f>IF(AND(ABS(Q37-D$2)&lt;computations!D$7,W36=0),computations!Y$6,0)</f>
        <v>0</v>
      </c>
      <c r="X37" s="3">
        <f>IF(AND(ABS(Q37-D$3)&lt;computations!D$7,X36=0),computations!Y$6,0)</f>
        <v>0</v>
      </c>
    </row>
    <row r="38" spans="2:24" x14ac:dyDescent="0.2">
      <c r="G38" s="1">
        <f t="shared" si="0"/>
        <v>0.10100000000000016</v>
      </c>
      <c r="H38" s="1">
        <f>IF(G38&lt;alternative_greater!$C$9,NORMDIST(G38,$B$2,SQRT($B$4),0),0)</f>
        <v>2.4034431434941603</v>
      </c>
      <c r="I38" s="1">
        <f>IF(G38&gt;=alternative_greater!$C$9,NORMDIST(G38,$B$2,SQRT($B$4),0),0)</f>
        <v>0</v>
      </c>
      <c r="J38" s="3">
        <f>IF(G38&lt;alternative_greater!$C$9,NORMDIST(G38,$B$3,C$5,0),0)</f>
        <v>1.5732010119571587E-6</v>
      </c>
      <c r="K38" s="3">
        <f>IF(G38&gt;=alternative_greater!$C$9,NORMDIST(G38,$B$3,C$5,0),0)</f>
        <v>0</v>
      </c>
      <c r="L38" s="3">
        <f>IF(AND(ABS(G38-alternative_greater!C$9)&lt;computations!B$7,L37=0),computations!O$6,0)</f>
        <v>0</v>
      </c>
      <c r="M38" s="3">
        <f>IF(AND(ABS(G38-B$2)&lt;computations!B$7,M37=0),computations!O$6,0)</f>
        <v>0</v>
      </c>
      <c r="N38" s="3">
        <f>IF(AND(ABS(G38-B$3)&lt;computations!B$7,N37=0),computations!O$6,0)</f>
        <v>0</v>
      </c>
      <c r="Q38" s="1">
        <f t="shared" si="1"/>
        <v>0.15400000000000041</v>
      </c>
      <c r="R38" s="1">
        <f>IF(Q38&gt;alternative_less!C$9,NORMDIST(Q38,$D$2,SQRT($D$4),0),0)</f>
        <v>0</v>
      </c>
      <c r="S38" s="1">
        <f>IF(Q38&lt;=alternative_less!C$9,NORMDIST(Q38,$D$2,SQRT($D$4),0),0)</f>
        <v>1.3033163717356029E-6</v>
      </c>
      <c r="T38" s="3">
        <f>IF(Q38&gt;alternative_less!C$9,NORMDIST(Q38,$D$3,$E$5,0),0)</f>
        <v>0</v>
      </c>
      <c r="U38" s="3">
        <f>IF(Q38&lt;=alternative_less!C$9,NORMDIST(Q38,$D$3,$E$5,0),0)</f>
        <v>0.47721247464381883</v>
      </c>
      <c r="V38" s="3">
        <f>IF(AND(ABS(Q38-alternative_less!C$9)&lt;computations!D$7,V37=0),computations!Y$6,0)</f>
        <v>0</v>
      </c>
      <c r="W38" s="3">
        <f>IF(AND(ABS(Q38-D$2)&lt;computations!D$7,W37=0),computations!Y$6,0)</f>
        <v>0</v>
      </c>
      <c r="X38" s="3">
        <f>IF(AND(ABS(Q38-D$3)&lt;computations!D$7,X37=0),computations!Y$6,0)</f>
        <v>0</v>
      </c>
    </row>
    <row r="39" spans="2:24" x14ac:dyDescent="0.2">
      <c r="G39" s="1">
        <f t="shared" si="0"/>
        <v>0.10160000000000016</v>
      </c>
      <c r="H39" s="1">
        <f>IF(G39&lt;alternative_greater!$C$9,NORMDIST(G39,$B$2,SQRT($B$4),0),0)</f>
        <v>2.5161693517181845</v>
      </c>
      <c r="I39" s="1">
        <f>IF(G39&gt;=alternative_greater!$C$9,NORMDIST(G39,$B$2,SQRT($B$4),0),0)</f>
        <v>0</v>
      </c>
      <c r="J39" s="3">
        <f>IF(G39&lt;alternative_greater!$C$9,NORMDIST(G39,$B$3,C$5,0),0)</f>
        <v>1.7497649286760426E-6</v>
      </c>
      <c r="K39" s="3">
        <f>IF(G39&gt;=alternative_greater!$C$9,NORMDIST(G39,$B$3,C$5,0),0)</f>
        <v>0</v>
      </c>
      <c r="L39" s="3">
        <f>IF(AND(ABS(G39-alternative_greater!C$9)&lt;computations!B$7,L38=0),computations!O$6,0)</f>
        <v>0</v>
      </c>
      <c r="M39" s="3">
        <f>IF(AND(ABS(G39-B$2)&lt;computations!B$7,M38=0),computations!O$6,0)</f>
        <v>0</v>
      </c>
      <c r="N39" s="3">
        <f>IF(AND(ABS(G39-B$3)&lt;computations!B$7,N38=0),computations!O$6,0)</f>
        <v>0</v>
      </c>
      <c r="Q39" s="1">
        <f t="shared" si="1"/>
        <v>0.15490000000000043</v>
      </c>
      <c r="R39" s="1">
        <f>IF(Q39&gt;alternative_less!C$9,NORMDIST(Q39,$D$2,SQRT($D$4),0),0)</f>
        <v>0</v>
      </c>
      <c r="S39" s="1">
        <f>IF(Q39&lt;=alternative_less!C$9,NORMDIST(Q39,$D$2,SQRT($D$4),0),0)</f>
        <v>1.4623045259646847E-6</v>
      </c>
      <c r="T39" s="3">
        <f>IF(Q39&gt;alternative_less!C$9,NORMDIST(Q39,$D$3,$E$5,0),0)</f>
        <v>0</v>
      </c>
      <c r="U39" s="3">
        <f>IF(Q39&lt;=alternative_less!C$9,NORMDIST(Q39,$D$3,$E$5,0),0)</f>
        <v>0.50537050382675963</v>
      </c>
      <c r="V39" s="3">
        <f>IF(AND(ABS(Q39-alternative_less!C$9)&lt;computations!D$7,V38=0),computations!Y$6,0)</f>
        <v>0</v>
      </c>
      <c r="W39" s="3">
        <f>IF(AND(ABS(Q39-D$2)&lt;computations!D$7,W38=0),computations!Y$6,0)</f>
        <v>0</v>
      </c>
      <c r="X39" s="3">
        <f>IF(AND(ABS(Q39-D$3)&lt;computations!D$7,X38=0),computations!Y$6,0)</f>
        <v>0</v>
      </c>
    </row>
    <row r="40" spans="2:24" x14ac:dyDescent="0.2">
      <c r="G40" s="1">
        <f t="shared" si="0"/>
        <v>0.10220000000000017</v>
      </c>
      <c r="H40" s="1">
        <f>IF(G40&lt;alternative_greater!$C$9,NORMDIST(G40,$B$2,SQRT($B$4),0),0)</f>
        <v>2.632695522209449</v>
      </c>
      <c r="I40" s="1">
        <f>IF(G40&gt;=alternative_greater!$C$9,NORMDIST(G40,$B$2,SQRT($B$4),0),0)</f>
        <v>0</v>
      </c>
      <c r="J40" s="3">
        <f>IF(G40&lt;alternative_greater!$C$9,NORMDIST(G40,$B$3,C$5,0),0)</f>
        <v>1.9454500864281369E-6</v>
      </c>
      <c r="K40" s="3">
        <f>IF(G40&gt;=alternative_greater!$C$9,NORMDIST(G40,$B$3,C$5,0),0)</f>
        <v>0</v>
      </c>
      <c r="L40" s="3">
        <f>IF(AND(ABS(G40-alternative_greater!C$9)&lt;computations!B$7,L39=0),computations!O$6,0)</f>
        <v>0</v>
      </c>
      <c r="M40" s="3">
        <f>IF(AND(ABS(G40-B$2)&lt;computations!B$7,M39=0),computations!O$6,0)</f>
        <v>0</v>
      </c>
      <c r="N40" s="3">
        <f>IF(AND(ABS(G40-B$3)&lt;computations!B$7,N39=0),computations!O$6,0)</f>
        <v>0</v>
      </c>
      <c r="Q40" s="1">
        <f t="shared" si="1"/>
        <v>0.15580000000000044</v>
      </c>
      <c r="R40" s="1">
        <f>IF(Q40&gt;alternative_less!C$9,NORMDIST(Q40,$D$2,SQRT($D$4),0),0)</f>
        <v>0</v>
      </c>
      <c r="S40" s="1">
        <f>IF(Q40&lt;=alternative_less!C$9,NORMDIST(Q40,$D$2,SQRT($D$4),0),0)</f>
        <v>1.6399952102144219E-6</v>
      </c>
      <c r="T40" s="3">
        <f>IF(Q40&gt;alternative_less!C$9,NORMDIST(Q40,$D$3,$E$5,0),0)</f>
        <v>0</v>
      </c>
      <c r="U40" s="3">
        <f>IF(Q40&lt;=alternative_less!C$9,NORMDIST(Q40,$D$3,$E$5,0),0)</f>
        <v>0.53490107925666286</v>
      </c>
      <c r="V40" s="3">
        <f>IF(AND(ABS(Q40-alternative_less!C$9)&lt;computations!D$7,V39=0),computations!Y$6,0)</f>
        <v>0</v>
      </c>
      <c r="W40" s="3">
        <f>IF(AND(ABS(Q40-D$2)&lt;computations!D$7,W39=0),computations!Y$6,0)</f>
        <v>0</v>
      </c>
      <c r="X40" s="3">
        <f>IF(AND(ABS(Q40-D$3)&lt;computations!D$7,X39=0),computations!Y$6,0)</f>
        <v>0</v>
      </c>
    </row>
    <row r="41" spans="2:24" x14ac:dyDescent="0.2">
      <c r="G41" s="1">
        <f t="shared" si="0"/>
        <v>0.10280000000000017</v>
      </c>
      <c r="H41" s="1">
        <f>IF(G41&lt;alternative_greater!$C$9,NORMDIST(G41,$B$2,SQRT($B$4),0),0)</f>
        <v>2.7530630193817509</v>
      </c>
      <c r="I41" s="1">
        <f>IF(G41&gt;=alternative_greater!$C$9,NORMDIST(G41,$B$2,SQRT($B$4),0),0)</f>
        <v>0</v>
      </c>
      <c r="J41" s="3">
        <f>IF(G41&lt;alternative_greater!$C$9,NORMDIST(G41,$B$3,C$5,0),0)</f>
        <v>2.1622473467136547E-6</v>
      </c>
      <c r="K41" s="3">
        <f>IF(G41&gt;=alternative_greater!$C$9,NORMDIST(G41,$B$3,C$5,0),0)</f>
        <v>0</v>
      </c>
      <c r="L41" s="3">
        <f>IF(AND(ABS(G41-alternative_greater!C$9)&lt;computations!B$7,L40=0),computations!O$6,0)</f>
        <v>0</v>
      </c>
      <c r="M41" s="3">
        <f>IF(AND(ABS(G41-B$2)&lt;computations!B$7,M40=0),computations!O$6,0)</f>
        <v>0</v>
      </c>
      <c r="N41" s="3">
        <f>IF(AND(ABS(G41-B$3)&lt;computations!B$7,N40=0),computations!O$6,0)</f>
        <v>0</v>
      </c>
      <c r="Q41" s="1">
        <f t="shared" si="1"/>
        <v>0.15670000000000045</v>
      </c>
      <c r="R41" s="1">
        <f>IF(Q41&gt;alternative_less!C$9,NORMDIST(Q41,$D$2,SQRT($D$4),0),0)</f>
        <v>0</v>
      </c>
      <c r="S41" s="1">
        <f>IF(Q41&lt;=alternative_less!C$9,NORMDIST(Q41,$D$2,SQRT($D$4),0),0)</f>
        <v>1.8385020443610891E-6</v>
      </c>
      <c r="T41" s="3">
        <f>IF(Q41&gt;alternative_less!C$9,NORMDIST(Q41,$D$3,$E$5,0),0)</f>
        <v>0</v>
      </c>
      <c r="U41" s="3">
        <f>IF(Q41&lt;=alternative_less!C$9,NORMDIST(Q41,$D$3,$E$5,0),0)</f>
        <v>0.56585158766558785</v>
      </c>
      <c r="V41" s="3">
        <f>IF(AND(ABS(Q41-alternative_less!C$9)&lt;computations!D$7,V40=0),computations!Y$6,0)</f>
        <v>0</v>
      </c>
      <c r="W41" s="3">
        <f>IF(AND(ABS(Q41-D$2)&lt;computations!D$7,W40=0),computations!Y$6,0)</f>
        <v>0</v>
      </c>
      <c r="X41" s="3">
        <f>IF(AND(ABS(Q41-D$3)&lt;computations!D$7,X40=0),computations!Y$6,0)</f>
        <v>0</v>
      </c>
    </row>
    <row r="42" spans="2:24" x14ac:dyDescent="0.2">
      <c r="G42" s="1">
        <f t="shared" si="0"/>
        <v>0.10340000000000017</v>
      </c>
      <c r="H42" s="1">
        <f>IF(G42&lt;alternative_greater!$C$9,NORMDIST(G42,$B$2,SQRT($B$4),0),0)</f>
        <v>2.8773084567303724</v>
      </c>
      <c r="I42" s="1">
        <f>IF(G42&gt;=alternative_greater!$C$9,NORMDIST(G42,$B$2,SQRT($B$4),0),0)</f>
        <v>0</v>
      </c>
      <c r="J42" s="3">
        <f>IF(G42&lt;alternative_greater!$C$9,NORMDIST(G42,$B$3,C$5,0),0)</f>
        <v>2.402345947735478E-6</v>
      </c>
      <c r="K42" s="3">
        <f>IF(G42&gt;=alternative_greater!$C$9,NORMDIST(G42,$B$3,C$5,0),0)</f>
        <v>0</v>
      </c>
      <c r="L42" s="3">
        <f>IF(AND(ABS(G42-alternative_greater!C$9)&lt;computations!B$7,L41=0),computations!O$6,0)</f>
        <v>0</v>
      </c>
      <c r="M42" s="3">
        <f>IF(AND(ABS(G42-B$2)&lt;computations!B$7,M41=0),computations!O$6,0)</f>
        <v>0</v>
      </c>
      <c r="N42" s="3">
        <f>IF(AND(ABS(G42-B$3)&lt;computations!B$7,N41=0),computations!O$6,0)</f>
        <v>0</v>
      </c>
      <c r="Q42" s="1">
        <f t="shared" si="1"/>
        <v>0.15760000000000046</v>
      </c>
      <c r="R42" s="1">
        <f>IF(Q42&gt;alternative_less!C$9,NORMDIST(Q42,$D$2,SQRT($D$4),0),0)</f>
        <v>0</v>
      </c>
      <c r="S42" s="1">
        <f>IF(Q42&lt;=alternative_less!C$9,NORMDIST(Q42,$D$2,SQRT($D$4),0),0)</f>
        <v>2.0601670489373297E-6</v>
      </c>
      <c r="T42" s="3">
        <f>IF(Q42&gt;alternative_less!C$9,NORMDIST(Q42,$D$3,$E$5,0),0)</f>
        <v>0</v>
      </c>
      <c r="U42" s="3">
        <f>IF(Q42&lt;=alternative_less!C$9,NORMDIST(Q42,$D$3,$E$5,0),0)</f>
        <v>0.59826980505066807</v>
      </c>
      <c r="V42" s="3">
        <f>IF(AND(ABS(Q42-alternative_less!C$9)&lt;computations!D$7,V41=0),computations!Y$6,0)</f>
        <v>0</v>
      </c>
      <c r="W42" s="3">
        <f>IF(AND(ABS(Q42-D$2)&lt;computations!D$7,W41=0),computations!Y$6,0)</f>
        <v>0</v>
      </c>
      <c r="X42" s="3">
        <f>IF(AND(ABS(Q42-D$3)&lt;computations!D$7,X41=0),computations!Y$6,0)</f>
        <v>0</v>
      </c>
    </row>
    <row r="43" spans="2:24" x14ac:dyDescent="0.2">
      <c r="G43" s="1">
        <f t="shared" si="0"/>
        <v>0.10400000000000018</v>
      </c>
      <c r="H43" s="1">
        <f>IF(G43&lt;alternative_greater!$C$9,NORMDIST(G43,$B$2,SQRT($B$4),0),0)</f>
        <v>3.0054633951169172</v>
      </c>
      <c r="I43" s="1">
        <f>IF(G43&gt;=alternative_greater!$C$9,NORMDIST(G43,$B$2,SQRT($B$4),0),0)</f>
        <v>0</v>
      </c>
      <c r="J43" s="3">
        <f>IF(G43&lt;alternative_greater!$C$9,NORMDIST(G43,$B$3,C$5,0),0)</f>
        <v>2.6681523105780802E-6</v>
      </c>
      <c r="K43" s="3">
        <f>IF(G43&gt;=alternative_greater!$C$9,NORMDIST(G43,$B$3,C$5,0),0)</f>
        <v>0</v>
      </c>
      <c r="L43" s="3">
        <f>IF(AND(ABS(G43-alternative_greater!C$9)&lt;computations!B$7,L42=0),computations!O$6,0)</f>
        <v>0</v>
      </c>
      <c r="M43" s="3">
        <f>IF(AND(ABS(G43-B$2)&lt;computations!B$7,M42=0),computations!O$6,0)</f>
        <v>0</v>
      </c>
      <c r="N43" s="3">
        <f>IF(AND(ABS(G43-B$3)&lt;computations!B$7,N42=0),computations!O$6,0)</f>
        <v>0</v>
      </c>
      <c r="Q43" s="1">
        <f t="shared" si="1"/>
        <v>0.15850000000000047</v>
      </c>
      <c r="R43" s="1">
        <f>IF(Q43&gt;alternative_less!C$9,NORMDIST(Q43,$D$2,SQRT($D$4),0),0)</f>
        <v>0</v>
      </c>
      <c r="S43" s="1">
        <f>IF(Q43&lt;=alternative_less!C$9,NORMDIST(Q43,$D$2,SQRT($D$4),0),0)</f>
        <v>2.3075841014529356E-6</v>
      </c>
      <c r="T43" s="3">
        <f>IF(Q43&gt;alternative_less!C$9,NORMDIST(Q43,$D$3,$E$5,0),0)</f>
        <v>0</v>
      </c>
      <c r="U43" s="3">
        <f>IF(Q43&lt;=alternative_less!C$9,NORMDIST(Q43,$D$3,$E$5,0),0)</f>
        <v>0.63220381308341755</v>
      </c>
      <c r="V43" s="3">
        <f>IF(AND(ABS(Q43-alternative_less!C$9)&lt;computations!D$7,V42=0),computations!Y$6,0)</f>
        <v>0</v>
      </c>
      <c r="W43" s="3">
        <f>IF(AND(ABS(Q43-D$2)&lt;computations!D$7,W42=0),computations!Y$6,0)</f>
        <v>0</v>
      </c>
      <c r="X43" s="3">
        <f>IF(AND(ABS(Q43-D$3)&lt;computations!D$7,X42=0),computations!Y$6,0)</f>
        <v>0</v>
      </c>
    </row>
    <row r="44" spans="2:24" x14ac:dyDescent="0.2">
      <c r="G44" s="1">
        <f t="shared" si="0"/>
        <v>0.10460000000000018</v>
      </c>
      <c r="H44" s="1">
        <f>IF(G44&lt;alternative_greater!$C$9,NORMDIST(G44,$B$2,SQRT($B$4),0),0)</f>
        <v>3.1375540419322916</v>
      </c>
      <c r="I44" s="1">
        <f>IF(G44&gt;=alternative_greater!$C$9,NORMDIST(G44,$B$2,SQRT($B$4),0),0)</f>
        <v>0</v>
      </c>
      <c r="J44" s="3">
        <f>IF(G44&lt;alternative_greater!$C$9,NORMDIST(G44,$B$3,C$5,0),0)</f>
        <v>2.962310528170039E-6</v>
      </c>
      <c r="K44" s="3">
        <f>IF(G44&gt;=alternative_greater!$C$9,NORMDIST(G44,$B$3,C$5,0),0)</f>
        <v>0</v>
      </c>
      <c r="L44" s="3">
        <f>IF(AND(ABS(G44-alternative_greater!C$9)&lt;computations!B$7,L43=0),computations!O$6,0)</f>
        <v>0</v>
      </c>
      <c r="M44" s="3">
        <f>IF(AND(ABS(G44-B$2)&lt;computations!B$7,M43=0),computations!O$6,0)</f>
        <v>0</v>
      </c>
      <c r="N44" s="3">
        <f>IF(AND(ABS(G44-B$3)&lt;computations!B$7,N43=0),computations!O$6,0)</f>
        <v>0</v>
      </c>
      <c r="Q44" s="1">
        <f t="shared" si="1"/>
        <v>0.15940000000000049</v>
      </c>
      <c r="R44" s="1">
        <f>IF(Q44&gt;alternative_less!C$9,NORMDIST(Q44,$D$2,SQRT($D$4),0),0)</f>
        <v>0</v>
      </c>
      <c r="S44" s="1">
        <f>IF(Q44&lt;=alternative_less!C$9,NORMDIST(Q44,$D$2,SQRT($D$4),0),0)</f>
        <v>2.5836246633046421E-6</v>
      </c>
      <c r="T44" s="3">
        <f>IF(Q44&gt;alternative_less!C$9,NORMDIST(Q44,$D$3,$E$5,0),0)</f>
        <v>0</v>
      </c>
      <c r="U44" s="3">
        <f>IF(Q44&lt;=alternative_less!C$9,NORMDIST(Q44,$D$3,$E$5,0),0)</f>
        <v>0.66770190985886535</v>
      </c>
      <c r="V44" s="3">
        <f>IF(AND(ABS(Q44-alternative_less!C$9)&lt;computations!D$7,V43=0),computations!Y$6,0)</f>
        <v>0</v>
      </c>
      <c r="W44" s="3">
        <f>IF(AND(ABS(Q44-D$2)&lt;computations!D$7,W43=0),computations!Y$6,0)</f>
        <v>0</v>
      </c>
      <c r="X44" s="3">
        <f>IF(AND(ABS(Q44-D$3)&lt;computations!D$7,X43=0),computations!Y$6,0)</f>
        <v>0</v>
      </c>
    </row>
    <row r="45" spans="2:24" x14ac:dyDescent="0.2">
      <c r="G45" s="1">
        <f t="shared" si="0"/>
        <v>0.10520000000000018</v>
      </c>
      <c r="H45" s="1">
        <f>IF(G45&lt;alternative_greater!$C$9,NORMDIST(G45,$B$2,SQRT($B$4),0),0)</f>
        <v>3.2736009522189269</v>
      </c>
      <c r="I45" s="1">
        <f>IF(G45&gt;=alternative_greater!$C$9,NORMDIST(G45,$B$2,SQRT($B$4),0),0)</f>
        <v>0</v>
      </c>
      <c r="J45" s="3">
        <f>IF(G45&lt;alternative_greater!$C$9,NORMDIST(G45,$B$3,C$5,0),0)</f>
        <v>3.287724677571942E-6</v>
      </c>
      <c r="K45" s="3">
        <f>IF(G45&gt;=alternative_greater!$C$9,NORMDIST(G45,$B$3,C$5,0),0)</f>
        <v>0</v>
      </c>
      <c r="L45" s="3">
        <f>IF(AND(ABS(G45-alternative_greater!C$9)&lt;computations!B$7,L44=0),computations!O$6,0)</f>
        <v>0</v>
      </c>
      <c r="M45" s="3">
        <f>IF(AND(ABS(G45-B$2)&lt;computations!B$7,M44=0),computations!O$6,0)</f>
        <v>0</v>
      </c>
      <c r="N45" s="3">
        <f>IF(AND(ABS(G45-B$3)&lt;computations!B$7,N44=0),computations!O$6,0)</f>
        <v>0</v>
      </c>
      <c r="Q45" s="1">
        <f t="shared" si="1"/>
        <v>0.1603000000000005</v>
      </c>
      <c r="R45" s="1">
        <f>IF(Q45&gt;alternative_less!C$9,NORMDIST(Q45,$D$2,SQRT($D$4),0),0)</f>
        <v>0</v>
      </c>
      <c r="S45" s="1">
        <f>IF(Q45&lt;=alternative_less!C$9,NORMDIST(Q45,$D$2,SQRT($D$4),0),0)</f>
        <v>2.8914659820344071E-6</v>
      </c>
      <c r="T45" s="3">
        <f>IF(Q45&gt;alternative_less!C$9,NORMDIST(Q45,$D$3,$E$5,0),0)</f>
        <v>0</v>
      </c>
      <c r="U45" s="3">
        <f>IF(Q45&lt;=alternative_less!C$9,NORMDIST(Q45,$D$3,$E$5,0),0)</f>
        <v>0.70481251495751274</v>
      </c>
      <c r="V45" s="3">
        <f>IF(AND(ABS(Q45-alternative_less!C$9)&lt;computations!D$7,V44=0),computations!Y$6,0)</f>
        <v>0</v>
      </c>
      <c r="W45" s="3">
        <f>IF(AND(ABS(Q45-D$2)&lt;computations!D$7,W44=0),computations!Y$6,0)</f>
        <v>0</v>
      </c>
      <c r="X45" s="3">
        <f>IF(AND(ABS(Q45-D$3)&lt;computations!D$7,X44=0),computations!Y$6,0)</f>
        <v>0</v>
      </c>
    </row>
    <row r="46" spans="2:24" x14ac:dyDescent="0.2">
      <c r="G46" s="1">
        <f t="shared" si="0"/>
        <v>0.10580000000000019</v>
      </c>
      <c r="H46" s="1">
        <f>IF(G46&lt;alternative_greater!$C$9,NORMDIST(G46,$B$2,SQRT($B$4),0),0)</f>
        <v>3.4136187328739074</v>
      </c>
      <c r="I46" s="1">
        <f>IF(G46&gt;=alternative_greater!$C$9,NORMDIST(G46,$B$2,SQRT($B$4),0),0)</f>
        <v>0</v>
      </c>
      <c r="J46" s="3">
        <f>IF(G46&lt;alternative_greater!$C$9,NORMDIST(G46,$B$3,C$5,0),0)</f>
        <v>3.6475831069017347E-6</v>
      </c>
      <c r="K46" s="3">
        <f>IF(G46&gt;=alternative_greater!$C$9,NORMDIST(G46,$B$3,C$5,0),0)</f>
        <v>0</v>
      </c>
      <c r="L46" s="3">
        <f>IF(AND(ABS(G46-alternative_greater!C$9)&lt;computations!B$7,L45=0),computations!O$6,0)</f>
        <v>0</v>
      </c>
      <c r="M46" s="3">
        <f>IF(AND(ABS(G46-B$2)&lt;computations!B$7,M45=0),computations!O$6,0)</f>
        <v>0</v>
      </c>
      <c r="N46" s="3">
        <f>IF(AND(ABS(G46-B$3)&lt;computations!B$7,N45=0),computations!O$6,0)</f>
        <v>0</v>
      </c>
      <c r="Q46" s="1">
        <f t="shared" si="1"/>
        <v>0.16120000000000051</v>
      </c>
      <c r="R46" s="1">
        <f>IF(Q46&gt;alternative_less!C$9,NORMDIST(Q46,$D$2,SQRT($D$4),0),0)</f>
        <v>0</v>
      </c>
      <c r="S46" s="1">
        <f>IF(Q46&lt;=alternative_less!C$9,NORMDIST(Q46,$D$2,SQRT($D$4),0),0)</f>
        <v>3.2346219905913004E-6</v>
      </c>
      <c r="T46" s="3">
        <f>IF(Q46&gt;alternative_less!C$9,NORMDIST(Q46,$D$3,$E$5,0),0)</f>
        <v>0</v>
      </c>
      <c r="U46" s="3">
        <f>IF(Q46&lt;=alternative_less!C$9,NORMDIST(Q46,$D$3,$E$5,0),0)</f>
        <v>0.74358406881370442</v>
      </c>
      <c r="V46" s="3">
        <f>IF(AND(ABS(Q46-alternative_less!C$9)&lt;computations!D$7,V45=0),computations!Y$6,0)</f>
        <v>0</v>
      </c>
      <c r="W46" s="3">
        <f>IF(AND(ABS(Q46-D$2)&lt;computations!D$7,W45=0),computations!Y$6,0)</f>
        <v>0</v>
      </c>
      <c r="X46" s="3">
        <f>IF(AND(ABS(Q46-D$3)&lt;computations!D$7,X45=0),computations!Y$6,0)</f>
        <v>0</v>
      </c>
    </row>
    <row r="47" spans="2:24" x14ac:dyDescent="0.2">
      <c r="G47" s="1">
        <f t="shared" si="0"/>
        <v>0.10640000000000019</v>
      </c>
      <c r="H47" s="1">
        <f>IF(G47&lt;alternative_greater!$C$9,NORMDIST(G47,$B$2,SQRT($B$4),0),0)</f>
        <v>3.5576157510918338</v>
      </c>
      <c r="I47" s="1">
        <f>IF(G47&gt;=alternative_greater!$C$9,NORMDIST(G47,$B$2,SQRT($B$4),0),0)</f>
        <v>0</v>
      </c>
      <c r="J47" s="3">
        <f>IF(G47&lt;alternative_greater!$C$9,NORMDIST(G47,$B$3,C$5,0),0)</f>
        <v>4.0453848597157713E-6</v>
      </c>
      <c r="K47" s="3">
        <f>IF(G47&gt;=alternative_greater!$C$9,NORMDIST(G47,$B$3,C$5,0),0)</f>
        <v>0</v>
      </c>
      <c r="L47" s="3">
        <f>IF(AND(ABS(G47-alternative_greater!C$9)&lt;computations!B$7,L46=0),computations!O$6,0)</f>
        <v>0</v>
      </c>
      <c r="M47" s="3">
        <f>IF(AND(ABS(G47-B$2)&lt;computations!B$7,M46=0),computations!O$6,0)</f>
        <v>0</v>
      </c>
      <c r="N47" s="3">
        <f>IF(AND(ABS(G47-B$3)&lt;computations!B$7,N46=0),computations!O$6,0)</f>
        <v>0</v>
      </c>
      <c r="Q47" s="1">
        <f t="shared" si="1"/>
        <v>0.16210000000000052</v>
      </c>
      <c r="R47" s="1">
        <f>IF(Q47&gt;alternative_less!C$9,NORMDIST(Q47,$D$2,SQRT($D$4),0),0)</f>
        <v>0</v>
      </c>
      <c r="S47" s="1">
        <f>IF(Q47&lt;=alternative_less!C$9,NORMDIST(Q47,$D$2,SQRT($D$4),0),0)</f>
        <v>3.6169771433844937E-6</v>
      </c>
      <c r="T47" s="3">
        <f>IF(Q47&gt;alternative_less!C$9,NORMDIST(Q47,$D$3,$E$5,0),0)</f>
        <v>0</v>
      </c>
      <c r="U47" s="3">
        <f>IF(Q47&lt;=alternative_less!C$9,NORMDIST(Q47,$D$3,$E$5,0),0)</f>
        <v>0.78406492640570269</v>
      </c>
      <c r="V47" s="3">
        <f>IF(AND(ABS(Q47-alternative_less!C$9)&lt;computations!D$7,V46=0),computations!Y$6,0)</f>
        <v>0</v>
      </c>
      <c r="W47" s="3">
        <f>IF(AND(ABS(Q47-D$2)&lt;computations!D$7,W46=0),computations!Y$6,0)</f>
        <v>0</v>
      </c>
      <c r="X47" s="3">
        <f>IF(AND(ABS(Q47-D$3)&lt;computations!D$7,X46=0),computations!Y$6,0)</f>
        <v>0</v>
      </c>
    </row>
    <row r="48" spans="2:24" x14ac:dyDescent="0.2">
      <c r="B48" s="4"/>
      <c r="C48" s="4"/>
      <c r="D48" s="4"/>
      <c r="G48" s="1">
        <f t="shared" si="0"/>
        <v>0.10700000000000019</v>
      </c>
      <c r="H48" s="1">
        <f>IF(G48&lt;alternative_greater!$C$9,NORMDIST(G48,$B$2,SQRT($B$4),0),0)</f>
        <v>3.7055938482397175</v>
      </c>
      <c r="I48" s="1">
        <f>IF(G48&gt;=alternative_greater!$C$9,NORMDIST(G48,$B$2,SQRT($B$4),0),0)</f>
        <v>0</v>
      </c>
      <c r="J48" s="3">
        <f>IF(G48&lt;alternative_greater!$C$9,NORMDIST(G48,$B$3,C$5,0),0)</f>
        <v>4.4849684119477936E-6</v>
      </c>
      <c r="K48" s="3">
        <f>IF(G48&gt;=alternative_greater!$C$9,NORMDIST(G48,$B$3,C$5,0),0)</f>
        <v>0</v>
      </c>
      <c r="L48" s="3">
        <f>IF(AND(ABS(G48-alternative_greater!C$9)&lt;computations!B$7,L47=0),computations!O$6,0)</f>
        <v>0</v>
      </c>
      <c r="M48" s="3">
        <f>IF(AND(ABS(G48-B$2)&lt;computations!B$7,M47=0),computations!O$6,0)</f>
        <v>0</v>
      </c>
      <c r="N48" s="3">
        <f>IF(AND(ABS(G48-B$3)&lt;computations!B$7,N47=0),computations!O$6,0)</f>
        <v>0</v>
      </c>
      <c r="Q48" s="1">
        <f t="shared" si="1"/>
        <v>0.16300000000000053</v>
      </c>
      <c r="R48" s="1">
        <f>IF(Q48&gt;alternative_less!C$9,NORMDIST(Q48,$D$2,SQRT($D$4),0),0)</f>
        <v>0</v>
      </c>
      <c r="S48" s="1">
        <f>IF(Q48&lt;=alternative_less!C$9,NORMDIST(Q48,$D$2,SQRT($D$4),0),0)</f>
        <v>4.0428234483586041E-6</v>
      </c>
      <c r="T48" s="3">
        <f>IF(Q48&gt;alternative_less!C$9,NORMDIST(Q48,$D$3,$E$5,0),0)</f>
        <v>0</v>
      </c>
      <c r="U48" s="3">
        <f>IF(Q48&lt;=alternative_less!C$9,NORMDIST(Q48,$D$3,$E$5,0),0)</f>
        <v>0.82630324530569055</v>
      </c>
      <c r="V48" s="3">
        <f>IF(AND(ABS(Q48-alternative_less!C$9)&lt;computations!D$7,V47=0),computations!Y$6,0)</f>
        <v>0</v>
      </c>
      <c r="W48" s="3">
        <f>IF(AND(ABS(Q48-D$2)&lt;computations!D$7,W47=0),computations!Y$6,0)</f>
        <v>0</v>
      </c>
      <c r="X48" s="3">
        <f>IF(AND(ABS(Q48-D$3)&lt;computations!D$7,X47=0),computations!Y$6,0)</f>
        <v>0</v>
      </c>
    </row>
    <row r="49" spans="2:24" x14ac:dyDescent="0.2">
      <c r="B49" s="4"/>
      <c r="C49" s="4"/>
      <c r="D49" s="4"/>
      <c r="E49" s="4"/>
      <c r="G49" s="1">
        <f t="shared" si="0"/>
        <v>0.1076000000000002</v>
      </c>
      <c r="H49" s="1">
        <f>IF(G49&lt;alternative_greater!$C$9,NORMDIST(G49,$B$2,SQRT($B$4),0),0)</f>
        <v>3.8575480603856054</v>
      </c>
      <c r="I49" s="1">
        <f>IF(G49&gt;=alternative_greater!$C$9,NORMDIST(G49,$B$2,SQRT($B$4),0),0)</f>
        <v>0</v>
      </c>
      <c r="J49" s="3">
        <f>IF(G49&lt;alternative_greater!$C$9,NORMDIST(G49,$B$3,C$5,0),0)</f>
        <v>4.9705429096147373E-6</v>
      </c>
      <c r="K49" s="3">
        <f>IF(G49&gt;=alternative_greater!$C$9,NORMDIST(G49,$B$3,C$5,0),0)</f>
        <v>0</v>
      </c>
      <c r="L49" s="3">
        <f>IF(AND(ABS(G49-alternative_greater!C$9)&lt;computations!B$7,L48=0),computations!O$6,0)</f>
        <v>0</v>
      </c>
      <c r="M49" s="3">
        <f>IF(AND(ABS(G49-B$2)&lt;computations!B$7,M48=0),computations!O$6,0)</f>
        <v>0</v>
      </c>
      <c r="N49" s="3">
        <f>IF(AND(ABS(G49-B$3)&lt;computations!B$7,N48=0),computations!O$6,0)</f>
        <v>0</v>
      </c>
      <c r="Q49" s="1">
        <f t="shared" si="1"/>
        <v>0.16390000000000055</v>
      </c>
      <c r="R49" s="1">
        <f>IF(Q49&gt;alternative_less!C$9,NORMDIST(Q49,$D$2,SQRT($D$4),0),0)</f>
        <v>0</v>
      </c>
      <c r="S49" s="1">
        <f>IF(Q49&lt;=alternative_less!C$9,NORMDIST(Q49,$D$2,SQRT($D$4),0),0)</f>
        <v>4.5169009751583695E-6</v>
      </c>
      <c r="T49" s="3">
        <f>IF(Q49&gt;alternative_less!C$9,NORMDIST(Q49,$D$3,$E$5,0),0)</f>
        <v>0</v>
      </c>
      <c r="U49" s="3">
        <f>IF(Q49&lt;=alternative_less!C$9,NORMDIST(Q49,$D$3,$E$5,0),0)</f>
        <v>0.87034686815191498</v>
      </c>
      <c r="V49" s="3">
        <f>IF(AND(ABS(Q49-alternative_less!C$9)&lt;computations!D$7,V48=0),computations!Y$6,0)</f>
        <v>0</v>
      </c>
      <c r="W49" s="3">
        <f>IF(AND(ABS(Q49-D$2)&lt;computations!D$7,W48=0),computations!Y$6,0)</f>
        <v>0</v>
      </c>
      <c r="X49" s="3">
        <f>IF(AND(ABS(Q49-D$3)&lt;computations!D$7,X48=0),computations!Y$6,0)</f>
        <v>0</v>
      </c>
    </row>
    <row r="50" spans="2:24" x14ac:dyDescent="0.2">
      <c r="E50" s="4"/>
      <c r="F50" s="5"/>
      <c r="G50" s="4">
        <f t="shared" si="0"/>
        <v>0.1082000000000002</v>
      </c>
      <c r="H50" s="1">
        <f>IF(G50&lt;alternative_greater!$C$9,NORMDIST(G50,$B$2,SQRT($B$4),0),0)</f>
        <v>4.0134663467276761</v>
      </c>
      <c r="I50" s="1">
        <f>IF(G50&gt;=alternative_greater!$C$9,NORMDIST(G50,$B$2,SQRT($B$4),0),0)</f>
        <v>0</v>
      </c>
      <c r="J50" s="3">
        <f>IF(G50&lt;alternative_greater!$C$9,NORMDIST(G50,$B$3,C$5,0),0)</f>
        <v>5.5067221094719293E-6</v>
      </c>
      <c r="K50" s="3">
        <f>IF(G50&gt;=alternative_greater!$C$9,NORMDIST(G50,$B$3,C$5,0),0)</f>
        <v>0</v>
      </c>
      <c r="L50" s="3">
        <f>IF(AND(ABS(G50-alternative_greater!C$9)&lt;computations!B$7,L49=0),computations!O$6,0)</f>
        <v>0</v>
      </c>
      <c r="M50" s="3">
        <f>IF(AND(ABS(G50-B$2)&lt;computations!B$7,M49=0),computations!O$6,0)</f>
        <v>0</v>
      </c>
      <c r="N50" s="3">
        <f>IF(AND(ABS(G50-B$3)&lt;computations!B$7,N49=0),computations!O$6,0)</f>
        <v>0</v>
      </c>
      <c r="O50" s="5"/>
      <c r="Q50" s="1">
        <f t="shared" si="1"/>
        <v>0.16480000000000056</v>
      </c>
      <c r="R50" s="1">
        <f>IF(Q50&gt;alternative_less!C$9,NORMDIST(Q50,$D$2,SQRT($D$4),0),0)</f>
        <v>0</v>
      </c>
      <c r="S50" s="1">
        <f>IF(Q50&lt;=alternative_less!C$9,NORMDIST(Q50,$D$2,SQRT($D$4),0),0)</f>
        <v>5.0444421417560055E-6</v>
      </c>
      <c r="T50" s="3">
        <f>IF(Q50&gt;alternative_less!C$9,NORMDIST(Q50,$D$3,$E$5,0),0)</f>
        <v>0</v>
      </c>
      <c r="U50" s="3">
        <f>IF(Q50&lt;=alternative_less!C$9,NORMDIST(Q50,$D$3,$E$5,0),0)</f>
        <v>0.91624319963021639</v>
      </c>
      <c r="V50" s="3">
        <f>IF(AND(ABS(Q50-alternative_less!C$9)&lt;computations!D$7,V49=0),computations!Y$6,0)</f>
        <v>0</v>
      </c>
      <c r="W50" s="3">
        <f>IF(AND(ABS(Q50-D$2)&lt;computations!D$7,W49=0),computations!Y$6,0)</f>
        <v>0</v>
      </c>
      <c r="X50" s="3">
        <f>IF(AND(ABS(Q50-D$3)&lt;computations!D$7,X49=0),computations!Y$6,0)</f>
        <v>0</v>
      </c>
    </row>
    <row r="51" spans="2:24" x14ac:dyDescent="0.2">
      <c r="F51" s="5"/>
      <c r="G51" s="4">
        <f t="shared" si="0"/>
        <v>0.1088000000000002</v>
      </c>
      <c r="H51" s="1">
        <f>IF(G51&lt;alternative_greater!$C$9,NORMDIST(G51,$B$2,SQRT($B$4),0),0)</f>
        <v>4.17332932719094</v>
      </c>
      <c r="I51" s="1">
        <f>IF(G51&gt;=alternative_greater!$C$9,NORMDIST(G51,$B$2,SQRT($B$4),0),0)</f>
        <v>0</v>
      </c>
      <c r="J51" s="3">
        <f>IF(G51&lt;alternative_greater!$C$9,NORMDIST(G51,$B$3,C$5,0),0)</f>
        <v>6.0985612396896704E-6</v>
      </c>
      <c r="K51" s="3">
        <f>IF(G51&gt;=alternative_greater!$C$9,NORMDIST(G51,$B$3,C$5,0),0)</f>
        <v>0</v>
      </c>
      <c r="L51" s="3">
        <f>IF(AND(ABS(G51-alternative_greater!C$9)&lt;computations!B$7,L50=0),computations!O$6,0)</f>
        <v>0</v>
      </c>
      <c r="M51" s="3">
        <f>IF(AND(ABS(G51-B$2)&lt;computations!B$7,M50=0),computations!O$6,0)</f>
        <v>0</v>
      </c>
      <c r="N51" s="3">
        <f>IF(AND(ABS(G51-B$3)&lt;computations!B$7,N50=0),computations!O$6,0)</f>
        <v>0</v>
      </c>
      <c r="O51" s="5"/>
      <c r="Q51" s="1">
        <f t="shared" si="1"/>
        <v>0.16570000000000057</v>
      </c>
      <c r="R51" s="1">
        <f>IF(Q51&gt;alternative_less!C$9,NORMDIST(Q51,$D$2,SQRT($D$4),0),0)</f>
        <v>0</v>
      </c>
      <c r="S51" s="1">
        <f>IF(Q51&lt;=alternative_less!C$9,NORMDIST(Q51,$D$2,SQRT($D$4),0),0)</f>
        <v>5.6312201057799589E-6</v>
      </c>
      <c r="T51" s="3">
        <f>IF(Q51&gt;alternative_less!C$9,NORMDIST(Q51,$D$3,$E$5,0),0)</f>
        <v>0</v>
      </c>
      <c r="U51" s="3">
        <f>IF(Q51&lt;=alternative_less!C$9,NORMDIST(Q51,$D$3,$E$5,0),0)</f>
        <v>0.96403907807823663</v>
      </c>
      <c r="V51" s="3">
        <f>IF(AND(ABS(Q51-alternative_less!C$9)&lt;computations!D$7,V50=0),computations!Y$6,0)</f>
        <v>0</v>
      </c>
      <c r="W51" s="3">
        <f>IF(AND(ABS(Q51-D$2)&lt;computations!D$7,W50=0),computations!Y$6,0)</f>
        <v>0</v>
      </c>
      <c r="X51" s="3">
        <f>IF(AND(ABS(Q51-D$3)&lt;computations!D$7,X50=0),computations!Y$6,0)</f>
        <v>0</v>
      </c>
    </row>
    <row r="52" spans="2:24" x14ac:dyDescent="0.2">
      <c r="G52" s="1">
        <f t="shared" si="0"/>
        <v>0.10940000000000021</v>
      </c>
      <c r="H52" s="1">
        <f>IF(G52&lt;alternative_greater!$C$9,NORMDIST(G52,$B$2,SQRT($B$4),0),0)</f>
        <v>4.3371100304739389</v>
      </c>
      <c r="I52" s="1">
        <f>IF(G52&gt;=alternative_greater!$C$9,NORMDIST(G52,$B$2,SQRT($B$4),0),0)</f>
        <v>0</v>
      </c>
      <c r="J52" s="3">
        <f>IF(G52&lt;alternative_greater!$C$9,NORMDIST(G52,$B$3,C$5,0),0)</f>
        <v>6.7515970134774885E-6</v>
      </c>
      <c r="K52" s="3">
        <f>IF(G52&gt;=alternative_greater!$C$9,NORMDIST(G52,$B$3,C$5,0),0)</f>
        <v>0</v>
      </c>
      <c r="L52" s="3">
        <f>IF(AND(ABS(G52-alternative_greater!C$9)&lt;computations!B$7,L51=0),computations!O$6,0)</f>
        <v>0</v>
      </c>
      <c r="M52" s="3">
        <f>IF(AND(ABS(G52-B$2)&lt;computations!B$7,M51=0),computations!O$6,0)</f>
        <v>0</v>
      </c>
      <c r="N52" s="3">
        <f>IF(AND(ABS(G52-B$3)&lt;computations!B$7,N51=0),computations!O$6,0)</f>
        <v>0</v>
      </c>
      <c r="Q52" s="1">
        <f t="shared" si="1"/>
        <v>0.16660000000000058</v>
      </c>
      <c r="R52" s="1">
        <f>IF(Q52&gt;alternative_less!C$9,NORMDIST(Q52,$D$2,SQRT($D$4),0),0)</f>
        <v>0</v>
      </c>
      <c r="S52" s="1">
        <f>IF(Q52&lt;=alternative_less!C$9,NORMDIST(Q52,$D$2,SQRT($D$4),0),0)</f>
        <v>6.2836016122918238E-6</v>
      </c>
      <c r="T52" s="3">
        <f>IF(Q52&gt;alternative_less!C$9,NORMDIST(Q52,$D$3,$E$5,0),0)</f>
        <v>0</v>
      </c>
      <c r="U52" s="3">
        <f>IF(Q52&lt;=alternative_less!C$9,NORMDIST(Q52,$D$3,$E$5,0),0)</f>
        <v>1.0137806418524871</v>
      </c>
      <c r="V52" s="3">
        <f>IF(AND(ABS(Q52-alternative_less!C$9)&lt;computations!D$7,V51=0),computations!Y$6,0)</f>
        <v>0</v>
      </c>
      <c r="W52" s="3">
        <f>IF(AND(ABS(Q52-D$2)&lt;computations!D$7,W51=0),computations!Y$6,0)</f>
        <v>0</v>
      </c>
      <c r="X52" s="3">
        <f>IF(AND(ABS(Q52-D$3)&lt;computations!D$7,X51=0),computations!Y$6,0)</f>
        <v>0</v>
      </c>
    </row>
    <row r="53" spans="2:24" x14ac:dyDescent="0.2">
      <c r="G53" s="1">
        <f t="shared" si="0"/>
        <v>0.11000000000000021</v>
      </c>
      <c r="H53" s="1">
        <f>IF(G53&lt;alternative_greater!$C$9,NORMDIST(G53,$B$2,SQRT($B$4),0),0)</f>
        <v>4.5047736538380398</v>
      </c>
      <c r="I53" s="1">
        <f>IF(G53&gt;=alternative_greater!$C$9,NORMDIST(G53,$B$2,SQRT($B$4),0),0)</f>
        <v>0</v>
      </c>
      <c r="J53" s="3">
        <f>IF(G53&lt;alternative_greater!$C$9,NORMDIST(G53,$B$3,C$5,0),0)</f>
        <v>7.4718910454511298E-6</v>
      </c>
      <c r="K53" s="3">
        <f>IF(G53&gt;=alternative_greater!$C$9,NORMDIST(G53,$B$3,C$5,0),0)</f>
        <v>0</v>
      </c>
      <c r="L53" s="3">
        <f>IF(AND(ABS(G53-alternative_greater!C$9)&lt;computations!B$7,L52=0),computations!O$6,0)</f>
        <v>0</v>
      </c>
      <c r="M53" s="3">
        <f>IF(AND(ABS(G53-B$2)&lt;computations!B$7,M52=0),computations!O$6,0)</f>
        <v>0</v>
      </c>
      <c r="N53" s="3">
        <f>IF(AND(ABS(G53-B$3)&lt;computations!B$7,N52=0),computations!O$6,0)</f>
        <v>0</v>
      </c>
      <c r="Q53" s="1">
        <f t="shared" si="1"/>
        <v>0.16750000000000059</v>
      </c>
      <c r="R53" s="1">
        <f>IF(Q53&gt;alternative_less!C$9,NORMDIST(Q53,$D$2,SQRT($D$4),0),0)</f>
        <v>0</v>
      </c>
      <c r="S53" s="1">
        <f>IF(Q53&lt;=alternative_less!C$9,NORMDIST(Q53,$D$2,SQRT($D$4),0),0)</f>
        <v>7.0086046770038091E-6</v>
      </c>
      <c r="T53" s="3">
        <f>IF(Q53&gt;alternative_less!C$9,NORMDIST(Q53,$D$3,$E$5,0),0)</f>
        <v>0</v>
      </c>
      <c r="U53" s="3">
        <f>IF(Q53&lt;=alternative_less!C$9,NORMDIST(Q53,$D$3,$E$5,0),0)</f>
        <v>1.0655131906262247</v>
      </c>
      <c r="V53" s="3">
        <f>IF(AND(ABS(Q53-alternative_less!C$9)&lt;computations!D$7,V52=0),computations!Y$6,0)</f>
        <v>0</v>
      </c>
      <c r="W53" s="3">
        <f>IF(AND(ABS(Q53-D$2)&lt;computations!D$7,W52=0),computations!Y$6,0)</f>
        <v>0</v>
      </c>
      <c r="X53" s="3">
        <f>IF(AND(ABS(Q53-D$3)&lt;computations!D$7,X52=0),computations!Y$6,0)</f>
        <v>0</v>
      </c>
    </row>
    <row r="54" spans="2:24" x14ac:dyDescent="0.2">
      <c r="G54" s="1">
        <f t="shared" si="0"/>
        <v>0.11060000000000021</v>
      </c>
      <c r="H54" s="1">
        <f>IF(G54&lt;alternative_greater!$C$9,NORMDIST(G54,$B$2,SQRT($B$4),0),0)</f>
        <v>4.6762773359363567</v>
      </c>
      <c r="I54" s="1">
        <f>IF(G54&gt;=alternative_greater!$C$9,NORMDIST(G54,$B$2,SQRT($B$4),0),0)</f>
        <v>0</v>
      </c>
      <c r="J54" s="3">
        <f>IF(G54&lt;alternative_greater!$C$9,NORMDIST(G54,$B$3,C$5,0),0)</f>
        <v>8.2660769384759473E-6</v>
      </c>
      <c r="K54" s="3">
        <f>IF(G54&gt;=alternative_greater!$C$9,NORMDIST(G54,$B$3,C$5,0),0)</f>
        <v>0</v>
      </c>
      <c r="L54" s="3">
        <f>IF(AND(ABS(G54-alternative_greater!C$9)&lt;computations!B$7,L53=0),computations!O$6,0)</f>
        <v>0</v>
      </c>
      <c r="M54" s="3">
        <f>IF(AND(ABS(G54-B$2)&lt;computations!B$7,M53=0),computations!O$6,0)</f>
        <v>0</v>
      </c>
      <c r="N54" s="3">
        <f>IF(AND(ABS(G54-B$3)&lt;computations!B$7,N53=0),computations!O$6,0)</f>
        <v>0</v>
      </c>
      <c r="Q54" s="1">
        <f t="shared" si="1"/>
        <v>0.1684000000000006</v>
      </c>
      <c r="R54" s="1">
        <f>IF(Q54&gt;alternative_less!C$9,NORMDIST(Q54,$D$2,SQRT($D$4),0),0)</f>
        <v>0</v>
      </c>
      <c r="S54" s="1">
        <f>IF(Q54&lt;=alternative_less!C$9,NORMDIST(Q54,$D$2,SQRT($D$4),0),0)</f>
        <v>7.8139615130037021E-6</v>
      </c>
      <c r="T54" s="3">
        <f>IF(Q54&gt;alternative_less!C$9,NORMDIST(Q54,$D$3,$E$5,0),0)</f>
        <v>0</v>
      </c>
      <c r="U54" s="3">
        <f>IF(Q54&lt;=alternative_less!C$9,NORMDIST(Q54,$D$3,$E$5,0),0)</f>
        <v>1.1192810418145038</v>
      </c>
      <c r="V54" s="3">
        <f>IF(AND(ABS(Q54-alternative_less!C$9)&lt;computations!D$7,V53=0),computations!Y$6,0)</f>
        <v>0</v>
      </c>
      <c r="W54" s="3">
        <f>IF(AND(ABS(Q54-D$2)&lt;computations!D$7,W53=0),computations!Y$6,0)</f>
        <v>0</v>
      </c>
      <c r="X54" s="3">
        <f>IF(AND(ABS(Q54-D$3)&lt;computations!D$7,X53=0),computations!Y$6,0)</f>
        <v>0</v>
      </c>
    </row>
    <row r="55" spans="2:24" x14ac:dyDescent="0.2">
      <c r="G55" s="1">
        <f t="shared" si="0"/>
        <v>0.11120000000000022</v>
      </c>
      <c r="H55" s="1">
        <f>IF(G55&lt;alternative_greater!$C$9,NORMDIST(G55,$B$2,SQRT($B$4),0),0)</f>
        <v>4.851569943978145</v>
      </c>
      <c r="I55" s="1">
        <f>IF(G55&gt;=alternative_greater!$C$9,NORMDIST(G55,$B$2,SQRT($B$4),0),0)</f>
        <v>0</v>
      </c>
      <c r="J55" s="3">
        <f>IF(G55&lt;alternative_greater!$C$9,NORMDIST(G55,$B$3,C$5,0),0)</f>
        <v>9.1414113277785761E-6</v>
      </c>
      <c r="K55" s="3">
        <f>IF(G55&gt;=alternative_greater!$C$9,NORMDIST(G55,$B$3,C$5,0),0)</f>
        <v>0</v>
      </c>
      <c r="L55" s="3">
        <f>IF(AND(ABS(G55-alternative_greater!C$9)&lt;computations!B$7,L54=0),computations!O$6,0)</f>
        <v>0</v>
      </c>
      <c r="M55" s="3">
        <f>IF(AND(ABS(G55-B$2)&lt;computations!B$7,M54=0),computations!O$6,0)</f>
        <v>0</v>
      </c>
      <c r="N55" s="3">
        <f>IF(AND(ABS(G55-B$3)&lt;computations!B$7,N54=0),computations!O$6,0)</f>
        <v>0</v>
      </c>
      <c r="Q55" s="1">
        <f t="shared" si="1"/>
        <v>0.16930000000000062</v>
      </c>
      <c r="R55" s="1">
        <f>IF(Q55&gt;alternative_less!C$9,NORMDIST(Q55,$D$2,SQRT($D$4),0),0)</f>
        <v>0</v>
      </c>
      <c r="S55" s="1">
        <f>IF(Q55&lt;=alternative_less!C$9,NORMDIST(Q55,$D$2,SQRT($D$4),0),0)</f>
        <v>8.7081871400534862E-6</v>
      </c>
      <c r="T55" s="3">
        <f>IF(Q55&gt;alternative_less!C$9,NORMDIST(Q55,$D$3,$E$5,0),0)</f>
        <v>0</v>
      </c>
      <c r="U55" s="3">
        <f>IF(Q55&lt;=alternative_less!C$9,NORMDIST(Q55,$D$3,$E$5,0),0)</f>
        <v>1.175127382351858</v>
      </c>
      <c r="V55" s="3">
        <f>IF(AND(ABS(Q55-alternative_less!C$9)&lt;computations!D$7,V54=0),computations!Y$6,0)</f>
        <v>0</v>
      </c>
      <c r="W55" s="3">
        <f>IF(AND(ABS(Q55-D$2)&lt;computations!D$7,W54=0),computations!Y$6,0)</f>
        <v>0</v>
      </c>
      <c r="X55" s="3">
        <f>IF(AND(ABS(Q55-D$3)&lt;computations!D$7,X54=0),computations!Y$6,0)</f>
        <v>0</v>
      </c>
    </row>
    <row r="56" spans="2:24" x14ac:dyDescent="0.2">
      <c r="G56" s="1">
        <f t="shared" si="0"/>
        <v>0.11180000000000022</v>
      </c>
      <c r="H56" s="1">
        <f>IF(G56&lt;alternative_greater!$C$9,NORMDIST(G56,$B$2,SQRT($B$4),0),0)</f>
        <v>5.0305918765171977</v>
      </c>
      <c r="I56" s="1">
        <f>IF(G56&gt;=alternative_greater!$C$9,NORMDIST(G56,$B$2,SQRT($B$4),0),0)</f>
        <v>0</v>
      </c>
      <c r="J56" s="3">
        <f>IF(G56&lt;alternative_greater!$C$9,NORMDIST(G56,$B$3,C$5,0),0)</f>
        <v>1.0105829189358827E-5</v>
      </c>
      <c r="K56" s="3">
        <f>IF(G56&gt;=alternative_greater!$C$9,NORMDIST(G56,$B$3,C$5,0),0)</f>
        <v>0</v>
      </c>
      <c r="L56" s="3">
        <f>IF(AND(ABS(G56-alternative_greater!C$9)&lt;computations!B$7,L55=0),computations!O$6,0)</f>
        <v>0</v>
      </c>
      <c r="M56" s="3">
        <f>IF(AND(ABS(G56-B$2)&lt;computations!B$7,M55=0),computations!O$6,0)</f>
        <v>0</v>
      </c>
      <c r="N56" s="3">
        <f>IF(AND(ABS(G56-B$3)&lt;computations!B$7,N55=0),computations!O$6,0)</f>
        <v>0</v>
      </c>
      <c r="Q56" s="1">
        <f t="shared" si="1"/>
        <v>0.17020000000000063</v>
      </c>
      <c r="R56" s="1">
        <f>IF(Q56&gt;alternative_less!C$9,NORMDIST(Q56,$D$2,SQRT($D$4),0),0)</f>
        <v>0</v>
      </c>
      <c r="S56" s="1">
        <f>IF(Q56&lt;=alternative_less!C$9,NORMDIST(Q56,$D$2,SQRT($D$4),0),0)</f>
        <v>9.7006541485553938E-6</v>
      </c>
      <c r="T56" s="3">
        <f>IF(Q56&gt;alternative_less!C$9,NORMDIST(Q56,$D$3,$E$5,0),0)</f>
        <v>0</v>
      </c>
      <c r="U56" s="3">
        <f>IF(Q56&lt;=alternative_less!C$9,NORMDIST(Q56,$D$3,$E$5,0),0)</f>
        <v>1.233094116077625</v>
      </c>
      <c r="V56" s="3">
        <f>IF(AND(ABS(Q56-alternative_less!C$9)&lt;computations!D$7,V55=0),computations!Y$6,0)</f>
        <v>0</v>
      </c>
      <c r="W56" s="3">
        <f>IF(AND(ABS(Q56-D$2)&lt;computations!D$7,W55=0),computations!Y$6,0)</f>
        <v>0</v>
      </c>
      <c r="X56" s="3">
        <f>IF(AND(ABS(Q56-D$3)&lt;computations!D$7,X55=0),computations!Y$6,0)</f>
        <v>0</v>
      </c>
    </row>
    <row r="57" spans="2:24" x14ac:dyDescent="0.2">
      <c r="G57" s="1">
        <f t="shared" si="0"/>
        <v>0.11240000000000022</v>
      </c>
      <c r="H57" s="1">
        <f>IF(G57&lt;alternative_greater!$C$9,NORMDIST(G57,$B$2,SQRT($B$4),0),0)</f>
        <v>5.2132748831393556</v>
      </c>
      <c r="I57" s="1">
        <f>IF(G57&gt;=alternative_greater!$C$9,NORMDIST(G57,$B$2,SQRT($B$4),0),0)</f>
        <v>0</v>
      </c>
      <c r="J57" s="3">
        <f>IF(G57&lt;alternative_greater!$C$9,NORMDIST(G57,$B$3,C$5,0),0)</f>
        <v>1.1168003741206914E-5</v>
      </c>
      <c r="K57" s="3">
        <f>IF(G57&gt;=alternative_greater!$C$9,NORMDIST(G57,$B$3,C$5,0),0)</f>
        <v>0</v>
      </c>
      <c r="L57" s="3">
        <f>IF(AND(ABS(G57-alternative_greater!C$9)&lt;computations!B$7,L56=0),computations!O$6,0)</f>
        <v>0</v>
      </c>
      <c r="M57" s="3">
        <f>IF(AND(ABS(G57-B$2)&lt;computations!B$7,M56=0),computations!O$6,0)</f>
        <v>0</v>
      </c>
      <c r="N57" s="3">
        <f>IF(AND(ABS(G57-B$3)&lt;computations!B$7,N56=0),computations!O$6,0)</f>
        <v>0</v>
      </c>
      <c r="Q57" s="1">
        <f t="shared" si="1"/>
        <v>0.17110000000000064</v>
      </c>
      <c r="R57" s="1">
        <f>IF(Q57&gt;alternative_less!C$9,NORMDIST(Q57,$D$2,SQRT($D$4),0),0)</f>
        <v>0</v>
      </c>
      <c r="S57" s="1">
        <f>IF(Q57&lt;=alternative_less!C$9,NORMDIST(Q57,$D$2,SQRT($D$4),0),0)</f>
        <v>1.0801674125428863E-5</v>
      </c>
      <c r="T57" s="3">
        <f>IF(Q57&gt;alternative_less!C$9,NORMDIST(Q57,$D$3,$E$5,0),0)</f>
        <v>0</v>
      </c>
      <c r="U57" s="3">
        <f>IF(Q57&lt;=alternative_less!C$9,NORMDIST(Q57,$D$3,$E$5,0),0)</f>
        <v>1.2932217070138781</v>
      </c>
      <c r="V57" s="3">
        <f>IF(AND(ABS(Q57-alternative_less!C$9)&lt;computations!D$7,V56=0),computations!Y$6,0)</f>
        <v>0</v>
      </c>
      <c r="W57" s="3">
        <f>IF(AND(ABS(Q57-D$2)&lt;computations!D$7,W56=0),computations!Y$6,0)</f>
        <v>0</v>
      </c>
      <c r="X57" s="3">
        <f>IF(AND(ABS(Q57-D$3)&lt;computations!D$7,X56=0),computations!Y$6,0)</f>
        <v>0</v>
      </c>
    </row>
    <row r="58" spans="2:24" x14ac:dyDescent="0.2">
      <c r="G58" s="1">
        <f t="shared" si="0"/>
        <v>0.11300000000000023</v>
      </c>
      <c r="H58" s="1">
        <f>IF(G58&lt;alternative_greater!$C$9,NORMDIST(G58,$B$2,SQRT($B$4),0),0)</f>
        <v>5.399541902304331</v>
      </c>
      <c r="I58" s="1">
        <f>IF(G58&gt;=alternative_greater!$C$9,NORMDIST(G58,$B$2,SQRT($B$4),0),0)</f>
        <v>0</v>
      </c>
      <c r="J58" s="3">
        <f>IF(G58&lt;alternative_greater!$C$9,NORMDIST(G58,$B$3,C$5,0),0)</f>
        <v>1.2337411288600351E-5</v>
      </c>
      <c r="K58" s="3">
        <f>IF(G58&gt;=alternative_greater!$C$9,NORMDIST(G58,$B$3,C$5,0),0)</f>
        <v>0</v>
      </c>
      <c r="L58" s="3">
        <f>IF(AND(ABS(G58-alternative_greater!C$9)&lt;computations!B$7,L57=0),computations!O$6,0)</f>
        <v>0</v>
      </c>
      <c r="M58" s="3">
        <f>IF(AND(ABS(G58-B$2)&lt;computations!B$7,M57=0),computations!O$6,0)</f>
        <v>0</v>
      </c>
      <c r="N58" s="3">
        <f>IF(AND(ABS(G58-B$3)&lt;computations!B$7,N57=0),computations!O$6,0)</f>
        <v>0</v>
      </c>
      <c r="Q58" s="1">
        <f t="shared" si="1"/>
        <v>0.17200000000000065</v>
      </c>
      <c r="R58" s="1">
        <f>IF(Q58&gt;alternative_less!C$9,NORMDIST(Q58,$D$2,SQRT($D$4),0),0)</f>
        <v>0</v>
      </c>
      <c r="S58" s="1">
        <f>IF(Q58&lt;=alternative_less!C$9,NORMDIST(Q58,$D$2,SQRT($D$4),0),0)</f>
        <v>1.202258628652817E-5</v>
      </c>
      <c r="T58" s="3">
        <f>IF(Q58&gt;alternative_less!C$9,NORMDIST(Q58,$D$3,$E$5,0),0)</f>
        <v>0</v>
      </c>
      <c r="U58" s="3">
        <f>IF(Q58&lt;=alternative_less!C$9,NORMDIST(Q58,$D$3,$E$5,0),0)</f>
        <v>1.3555490188511092</v>
      </c>
      <c r="V58" s="3">
        <f>IF(AND(ABS(Q58-alternative_less!C$9)&lt;computations!D$7,V57=0),computations!Y$6,0)</f>
        <v>0</v>
      </c>
      <c r="W58" s="3">
        <f>IF(AND(ABS(Q58-D$2)&lt;computations!D$7,W57=0),computations!Y$6,0)</f>
        <v>0</v>
      </c>
      <c r="X58" s="3">
        <f>IF(AND(ABS(Q58-D$3)&lt;computations!D$7,X57=0),computations!Y$6,0)</f>
        <v>0</v>
      </c>
    </row>
    <row r="59" spans="2:24" x14ac:dyDescent="0.2">
      <c r="G59" s="1">
        <f t="shared" si="0"/>
        <v>0.11360000000000023</v>
      </c>
      <c r="H59" s="1">
        <f>IF(G59&lt;alternative_greater!$C$9,NORMDIST(G59,$B$2,SQRT($B$4),0),0)</f>
        <v>5.5893069185707018</v>
      </c>
      <c r="I59" s="1">
        <f>IF(G59&gt;=alternative_greater!$C$9,NORMDIST(G59,$B$2,SQRT($B$4),0),0)</f>
        <v>0</v>
      </c>
      <c r="J59" s="3">
        <f>IF(G59&lt;alternative_greater!$C$9,NORMDIST(G59,$B$3,C$5,0),0)</f>
        <v>1.3624401388878602E-5</v>
      </c>
      <c r="K59" s="3">
        <f>IF(G59&gt;=alternative_greater!$C$9,NORMDIST(G59,$B$3,C$5,0),0)</f>
        <v>0</v>
      </c>
      <c r="L59" s="3">
        <f>IF(AND(ABS(G59-alternative_greater!C$9)&lt;computations!B$7,L58=0),computations!O$6,0)</f>
        <v>0</v>
      </c>
      <c r="M59" s="3">
        <f>IF(AND(ABS(G59-B$2)&lt;computations!B$7,M58=0),computations!O$6,0)</f>
        <v>0</v>
      </c>
      <c r="N59" s="3">
        <f>IF(AND(ABS(G59-B$3)&lt;computations!B$7,N58=0),computations!O$6,0)</f>
        <v>0</v>
      </c>
      <c r="Q59" s="1">
        <f t="shared" si="1"/>
        <v>0.17290000000000066</v>
      </c>
      <c r="R59" s="1">
        <f>IF(Q59&gt;alternative_less!C$9,NORMDIST(Q59,$D$2,SQRT($D$4),0),0)</f>
        <v>0</v>
      </c>
      <c r="S59" s="1">
        <f>IF(Q59&lt;=alternative_less!C$9,NORMDIST(Q59,$D$2,SQRT($D$4),0),0)</f>
        <v>1.3375853899947224E-5</v>
      </c>
      <c r="T59" s="3">
        <f>IF(Q59&gt;alternative_less!C$9,NORMDIST(Q59,$D$3,$E$5,0),0)</f>
        <v>0</v>
      </c>
      <c r="U59" s="3">
        <f>IF(Q59&lt;=alternative_less!C$9,NORMDIST(Q59,$D$3,$E$5,0),0)</f>
        <v>1.4201131509871441</v>
      </c>
      <c r="V59" s="3">
        <f>IF(AND(ABS(Q59-alternative_less!C$9)&lt;computations!D$7,V58=0),computations!Y$6,0)</f>
        <v>0</v>
      </c>
      <c r="W59" s="3">
        <f>IF(AND(ABS(Q59-D$2)&lt;computations!D$7,W58=0),computations!Y$6,0)</f>
        <v>0</v>
      </c>
      <c r="X59" s="3">
        <f>IF(AND(ABS(Q59-D$3)&lt;computations!D$7,X58=0),computations!Y$6,0)</f>
        <v>0</v>
      </c>
    </row>
    <row r="60" spans="2:24" x14ac:dyDescent="0.2">
      <c r="G60" s="1">
        <f t="shared" si="0"/>
        <v>0.11420000000000023</v>
      </c>
      <c r="H60" s="1">
        <f>IF(G60&lt;alternative_greater!$C$9,NORMDIST(G60,$B$2,SQRT($B$4),0),0)</f>
        <v>5.7824748403999813</v>
      </c>
      <c r="I60" s="1">
        <f>IF(G60&gt;=alternative_greater!$C$9,NORMDIST(G60,$B$2,SQRT($B$4),0),0)</f>
        <v>0</v>
      </c>
      <c r="J60" s="3">
        <f>IF(G60&lt;alternative_greater!$C$9,NORMDIST(G60,$B$3,C$5,0),0)</f>
        <v>1.5040272736634185E-5</v>
      </c>
      <c r="K60" s="3">
        <f>IF(G60&gt;=alternative_greater!$C$9,NORMDIST(G60,$B$3,C$5,0),0)</f>
        <v>0</v>
      </c>
      <c r="L60" s="3">
        <f>IF(AND(ABS(G60-alternative_greater!C$9)&lt;computations!B$7,L59=0),computations!O$6,0)</f>
        <v>0</v>
      </c>
      <c r="M60" s="3">
        <f>IF(AND(ABS(G60-B$2)&lt;computations!B$7,M59=0),computations!O$6,0)</f>
        <v>0</v>
      </c>
      <c r="N60" s="3">
        <f>IF(AND(ABS(G60-B$3)&lt;computations!B$7,N59=0),computations!O$6,0)</f>
        <v>0</v>
      </c>
      <c r="Q60" s="1">
        <f t="shared" si="1"/>
        <v>0.17380000000000068</v>
      </c>
      <c r="R60" s="1">
        <f>IF(Q60&gt;alternative_less!C$9,NORMDIST(Q60,$D$2,SQRT($D$4),0),0)</f>
        <v>0</v>
      </c>
      <c r="S60" s="1">
        <f>IF(Q60&lt;=alternative_less!C$9,NORMDIST(Q60,$D$2,SQRT($D$4),0),0)</f>
        <v>1.4875169126724682E-5</v>
      </c>
      <c r="T60" s="3">
        <f>IF(Q60&gt;alternative_less!C$9,NORMDIST(Q60,$D$3,$E$5,0),0)</f>
        <v>0</v>
      </c>
      <c r="U60" s="3">
        <f>IF(Q60&lt;=alternative_less!C$9,NORMDIST(Q60,$D$3,$E$5,0),0)</f>
        <v>1.4869492714950012</v>
      </c>
      <c r="V60" s="3">
        <f>IF(AND(ABS(Q60-alternative_less!C$9)&lt;computations!D$7,V59=0),computations!Y$6,0)</f>
        <v>0</v>
      </c>
      <c r="W60" s="3">
        <f>IF(AND(ABS(Q60-D$2)&lt;computations!D$7,W59=0),computations!Y$6,0)</f>
        <v>0</v>
      </c>
      <c r="X60" s="3">
        <f>IF(AND(ABS(Q60-D$3)&lt;computations!D$7,X59=0),computations!Y$6,0)</f>
        <v>0</v>
      </c>
    </row>
    <row r="61" spans="2:24" x14ac:dyDescent="0.2">
      <c r="G61" s="1">
        <f t="shared" si="0"/>
        <v>0.11480000000000024</v>
      </c>
      <c r="H61" s="1">
        <f>IF(G61&lt;alternative_greater!$C$9,NORMDIST(G61,$B$2,SQRT($B$4),0),0)</f>
        <v>5.9789413996959047</v>
      </c>
      <c r="I61" s="1">
        <f>IF(G61&gt;=alternative_greater!$C$9,NORMDIST(G61,$B$2,SQRT($B$4),0),0)</f>
        <v>0</v>
      </c>
      <c r="J61" s="3">
        <f>IF(G61&lt;alternative_greater!$C$9,NORMDIST(G61,$B$3,C$5,0),0)</f>
        <v>1.6597355197281808E-5</v>
      </c>
      <c r="K61" s="3">
        <f>IF(G61&gt;=alternative_greater!$C$9,NORMDIST(G61,$B$3,C$5,0),0)</f>
        <v>0</v>
      </c>
      <c r="L61" s="3">
        <f>IF(AND(ABS(G61-alternative_greater!C$9)&lt;computations!B$7,L60=0),computations!O$6,0)</f>
        <v>0</v>
      </c>
      <c r="M61" s="3">
        <f>IF(AND(ABS(G61-B$2)&lt;computations!B$7,M60=0),computations!O$6,0)</f>
        <v>0</v>
      </c>
      <c r="N61" s="3">
        <f>IF(AND(ABS(G61-B$3)&lt;computations!B$7,N60=0),computations!O$6,0)</f>
        <v>0</v>
      </c>
      <c r="Q61" s="1">
        <f t="shared" si="1"/>
        <v>0.17470000000000069</v>
      </c>
      <c r="R61" s="1">
        <f>IF(Q61&gt;alternative_less!C$9,NORMDIST(Q61,$D$2,SQRT($D$4),0),0)</f>
        <v>0</v>
      </c>
      <c r="S61" s="1">
        <f>IF(Q61&lt;=alternative_less!C$9,NORMDIST(Q61,$D$2,SQRT($D$4),0),0)</f>
        <v>1.6535566950177872E-5</v>
      </c>
      <c r="T61" s="3">
        <f>IF(Q61&gt;alternative_less!C$9,NORMDIST(Q61,$D$3,$E$5,0),0)</f>
        <v>0</v>
      </c>
      <c r="U61" s="3">
        <f>IF(Q61&lt;=alternative_less!C$9,NORMDIST(Q61,$D$3,$E$5,0),0)</f>
        <v>1.5560904474255566</v>
      </c>
      <c r="V61" s="3">
        <f>IF(AND(ABS(Q61-alternative_less!C$9)&lt;computations!D$7,V60=0),computations!Y$6,0)</f>
        <v>0</v>
      </c>
      <c r="W61" s="3">
        <f>IF(AND(ABS(Q61-D$2)&lt;computations!D$7,W60=0),computations!Y$6,0)</f>
        <v>0</v>
      </c>
      <c r="X61" s="3">
        <f>IF(AND(ABS(Q61-D$3)&lt;computations!D$7,X60=0),computations!Y$6,0)</f>
        <v>0</v>
      </c>
    </row>
    <row r="62" spans="2:24" x14ac:dyDescent="0.2">
      <c r="G62" s="1">
        <f t="shared" si="0"/>
        <v>0.11540000000000024</v>
      </c>
      <c r="H62" s="1">
        <f>IF(G62&lt;alternative_greater!$C$9,NORMDIST(G62,$B$2,SQRT($B$4),0),0)</f>
        <v>6.178593074188738</v>
      </c>
      <c r="I62" s="1">
        <f>IF(G62&gt;=alternative_greater!$C$9,NORMDIST(G62,$B$2,SQRT($B$4),0),0)</f>
        <v>0</v>
      </c>
      <c r="J62" s="3">
        <f>IF(G62&lt;alternative_greater!$C$9,NORMDIST(G62,$B$3,C$5,0),0)</f>
        <v>1.8309098445527396E-5</v>
      </c>
      <c r="K62" s="3">
        <f>IF(G62&gt;=alternative_greater!$C$9,NORMDIST(G62,$B$3,C$5,0),0)</f>
        <v>0</v>
      </c>
      <c r="L62" s="3">
        <f>IF(AND(ABS(G62-alternative_greater!C$9)&lt;computations!B$7,L61=0),computations!O$6,0)</f>
        <v>0</v>
      </c>
      <c r="M62" s="3">
        <f>IF(AND(ABS(G62-B$2)&lt;computations!B$7,M61=0),computations!O$6,0)</f>
        <v>0</v>
      </c>
      <c r="N62" s="3">
        <f>IF(AND(ABS(G62-B$3)&lt;computations!B$7,N61=0),computations!O$6,0)</f>
        <v>0</v>
      </c>
      <c r="Q62" s="1">
        <f t="shared" si="1"/>
        <v>0.1756000000000007</v>
      </c>
      <c r="R62" s="1">
        <f>IF(Q62&gt;alternative_less!C$9,NORMDIST(Q62,$D$2,SQRT($D$4),0),0)</f>
        <v>0</v>
      </c>
      <c r="S62" s="1">
        <f>IF(Q62&lt;=alternative_less!C$9,NORMDIST(Q62,$D$2,SQRT($D$4),0),0)</f>
        <v>1.8373548912475307E-5</v>
      </c>
      <c r="T62" s="3">
        <f>IF(Q62&gt;alternative_less!C$9,NORMDIST(Q62,$D$3,$E$5,0),0)</f>
        <v>0</v>
      </c>
      <c r="U62" s="3">
        <f>IF(Q62&lt;=alternative_less!C$9,NORMDIST(Q62,$D$3,$E$5,0),0)</f>
        <v>1.6275674728805478</v>
      </c>
      <c r="V62" s="3">
        <f>IF(AND(ABS(Q62-alternative_less!C$9)&lt;computations!D$7,V61=0),computations!Y$6,0)</f>
        <v>0</v>
      </c>
      <c r="W62" s="3">
        <f>IF(AND(ABS(Q62-D$2)&lt;computations!D$7,W61=0),computations!Y$6,0)</f>
        <v>0</v>
      </c>
      <c r="X62" s="3">
        <f>IF(AND(ABS(Q62-D$3)&lt;computations!D$7,X61=0),computations!Y$6,0)</f>
        <v>0</v>
      </c>
    </row>
    <row r="63" spans="2:24" x14ac:dyDescent="0.2">
      <c r="G63" s="1">
        <f t="shared" si="0"/>
        <v>0.11600000000000024</v>
      </c>
      <c r="H63" s="1">
        <f>IF(G63&lt;alternative_greater!$C$9,NORMDIST(G63,$B$2,SQRT($B$4),0),0)</f>
        <v>6.3813070337212414</v>
      </c>
      <c r="I63" s="1">
        <f>IF(G63&gt;=alternative_greater!$C$9,NORMDIST(G63,$B$2,SQRT($B$4),0),0)</f>
        <v>0</v>
      </c>
      <c r="J63" s="3">
        <f>IF(G63&lt;alternative_greater!$C$9,NORMDIST(G63,$B$3,C$5,0),0)</f>
        <v>2.0190167695435031E-5</v>
      </c>
      <c r="K63" s="3">
        <f>IF(G63&gt;=alternative_greater!$C$9,NORMDIST(G63,$B$3,C$5,0),0)</f>
        <v>0</v>
      </c>
      <c r="L63" s="3">
        <f>IF(AND(ABS(G63-alternative_greater!C$9)&lt;computations!B$7,L62=0),computations!O$6,0)</f>
        <v>0</v>
      </c>
      <c r="M63" s="3">
        <f>IF(AND(ABS(G63-B$2)&lt;computations!B$7,M62=0),computations!O$6,0)</f>
        <v>0</v>
      </c>
      <c r="N63" s="3">
        <f>IF(AND(ABS(G63-B$3)&lt;computations!B$7,N62=0),computations!O$6,0)</f>
        <v>0</v>
      </c>
      <c r="Q63" s="1">
        <f t="shared" si="1"/>
        <v>0.17650000000000071</v>
      </c>
      <c r="R63" s="1">
        <f>IF(Q63&gt;alternative_less!C$9,NORMDIST(Q63,$D$2,SQRT($D$4),0),0)</f>
        <v>0</v>
      </c>
      <c r="S63" s="1">
        <f>IF(Q63&lt;=alternative_less!C$9,NORMDIST(Q63,$D$2,SQRT($D$4),0),0)</f>
        <v>2.0407217427212407E-5</v>
      </c>
      <c r="T63" s="3">
        <f>IF(Q63&gt;alternative_less!C$9,NORMDIST(Q63,$D$3,$E$5,0),0)</f>
        <v>0</v>
      </c>
      <c r="U63" s="3">
        <f>IF(Q63&lt;=alternative_less!C$9,NORMDIST(Q63,$D$3,$E$5,0),0)</f>
        <v>1.7014086953207541</v>
      </c>
      <c r="V63" s="3">
        <f>IF(AND(ABS(Q63-alternative_less!C$9)&lt;computations!D$7,V62=0),computations!Y$6,0)</f>
        <v>0</v>
      </c>
      <c r="W63" s="3">
        <f>IF(AND(ABS(Q63-D$2)&lt;computations!D$7,W62=0),computations!Y$6,0)</f>
        <v>0</v>
      </c>
      <c r="X63" s="3">
        <f>IF(AND(ABS(Q63-D$3)&lt;computations!D$7,X62=0),computations!Y$6,0)</f>
        <v>0</v>
      </c>
    </row>
    <row r="64" spans="2:24" x14ac:dyDescent="0.2">
      <c r="G64" s="1">
        <f t="shared" si="0"/>
        <v>0.11660000000000025</v>
      </c>
      <c r="H64" s="1">
        <f>IF(G64&lt;alternative_greater!$C$9,NORMDIST(G64,$B$2,SQRT($B$4),0),0)</f>
        <v>6.5869511114330939</v>
      </c>
      <c r="I64" s="1">
        <f>IF(G64&gt;=alternative_greater!$C$9,NORMDIST(G64,$B$2,SQRT($B$4),0),0)</f>
        <v>0</v>
      </c>
      <c r="J64" s="3">
        <f>IF(G64&lt;alternative_greater!$C$9,NORMDIST(G64,$B$3,C$5,0),0)</f>
        <v>2.2256547040633974E-5</v>
      </c>
      <c r="K64" s="3">
        <f>IF(G64&gt;=alternative_greater!$C$9,NORMDIST(G64,$B$3,C$5,0),0)</f>
        <v>0</v>
      </c>
      <c r="L64" s="3">
        <f>IF(AND(ABS(G64-alternative_greater!C$9)&lt;computations!B$7,L63=0),computations!O$6,0)</f>
        <v>0</v>
      </c>
      <c r="M64" s="3">
        <f>IF(AND(ABS(G64-B$2)&lt;computations!B$7,M63=0),computations!O$6,0)</f>
        <v>0</v>
      </c>
      <c r="N64" s="3">
        <f>IF(AND(ABS(G64-B$3)&lt;computations!B$7,N63=0),computations!O$6,0)</f>
        <v>0</v>
      </c>
      <c r="Q64" s="1">
        <f t="shared" si="1"/>
        <v>0.17740000000000072</v>
      </c>
      <c r="R64" s="1">
        <f>IF(Q64&gt;alternative_less!C$9,NORMDIST(Q64,$D$2,SQRT($D$4),0),0)</f>
        <v>0</v>
      </c>
      <c r="S64" s="1">
        <f>IF(Q64&lt;=alternative_less!C$9,NORMDIST(Q64,$D$2,SQRT($D$4),0),0)</f>
        <v>2.2656421489791821E-5</v>
      </c>
      <c r="T64" s="3">
        <f>IF(Q64&gt;alternative_less!C$9,NORMDIST(Q64,$D$3,$E$5,0),0)</f>
        <v>0</v>
      </c>
      <c r="U64" s="3">
        <f>IF(Q64&lt;=alternative_less!C$9,NORMDIST(Q64,$D$3,$E$5,0),0)</f>
        <v>1.777639840602703</v>
      </c>
      <c r="V64" s="3">
        <f>IF(AND(ABS(Q64-alternative_less!C$9)&lt;computations!D$7,V63=0),computations!Y$6,0)</f>
        <v>0</v>
      </c>
      <c r="W64" s="3">
        <f>IF(AND(ABS(Q64-D$2)&lt;computations!D$7,W63=0),computations!Y$6,0)</f>
        <v>0</v>
      </c>
      <c r="X64" s="3">
        <f>IF(AND(ABS(Q64-D$3)&lt;computations!D$7,X63=0),computations!Y$6,0)</f>
        <v>0</v>
      </c>
    </row>
    <row r="65" spans="7:24" x14ac:dyDescent="0.2">
      <c r="G65" s="1">
        <f t="shared" si="0"/>
        <v>0.11720000000000025</v>
      </c>
      <c r="H65" s="1">
        <f>IF(G65&lt;alternative_greater!$C$9,NORMDIST(G65,$B$2,SQRT($B$4),0),0)</f>
        <v>6.7953838007741432</v>
      </c>
      <c r="I65" s="1">
        <f>IF(G65&gt;=alternative_greater!$C$9,NORMDIST(G65,$B$2,SQRT($B$4),0),0)</f>
        <v>0</v>
      </c>
      <c r="J65" s="3">
        <f>IF(G65&lt;alternative_greater!$C$9,NORMDIST(G65,$B$3,C$5,0),0)</f>
        <v>2.4525650956796729E-5</v>
      </c>
      <c r="K65" s="3">
        <f>IF(G65&gt;=alternative_greater!$C$9,NORMDIST(G65,$B$3,C$5,0),0)</f>
        <v>0</v>
      </c>
      <c r="L65" s="3">
        <f>IF(AND(ABS(G65-alternative_greater!C$9)&lt;computations!B$7,L64=0),computations!O$6,0)</f>
        <v>0</v>
      </c>
      <c r="M65" s="3">
        <f>IF(AND(ABS(G65-B$2)&lt;computations!B$7,M64=0),computations!O$6,0)</f>
        <v>0</v>
      </c>
      <c r="N65" s="3">
        <f>IF(AND(ABS(G65-B$3)&lt;computations!B$7,N64=0),computations!O$6,0)</f>
        <v>0</v>
      </c>
      <c r="Q65" s="1">
        <f t="shared" si="1"/>
        <v>0.17830000000000074</v>
      </c>
      <c r="R65" s="1">
        <f>IF(Q65&gt;alternative_less!C$9,NORMDIST(Q65,$D$2,SQRT($D$4),0),0)</f>
        <v>0</v>
      </c>
      <c r="S65" s="1">
        <f>IF(Q65&lt;=alternative_less!C$9,NORMDIST(Q65,$D$2,SQRT($D$4),0),0)</f>
        <v>2.5142914663445872E-5</v>
      </c>
      <c r="T65" s="3">
        <f>IF(Q65&gt;alternative_less!C$9,NORMDIST(Q65,$D$3,$E$5,0),0)</f>
        <v>0</v>
      </c>
      <c r="U65" s="3">
        <f>IF(Q65&lt;=alternative_less!C$9,NORMDIST(Q65,$D$3,$E$5,0),0)</f>
        <v>1.8562838372649808</v>
      </c>
      <c r="V65" s="3">
        <f>IF(AND(ABS(Q65-alternative_less!C$9)&lt;computations!D$7,V64=0),computations!Y$6,0)</f>
        <v>0</v>
      </c>
      <c r="W65" s="3">
        <f>IF(AND(ABS(Q65-D$2)&lt;computations!D$7,W64=0),computations!Y$6,0)</f>
        <v>0</v>
      </c>
      <c r="X65" s="3">
        <f>IF(AND(ABS(Q65-D$3)&lt;computations!D$7,X64=0),computations!Y$6,0)</f>
        <v>0</v>
      </c>
    </row>
    <row r="66" spans="7:24" x14ac:dyDescent="0.2">
      <c r="G66" s="1">
        <f t="shared" si="0"/>
        <v>0.11780000000000025</v>
      </c>
      <c r="H66" s="1">
        <f>IF(G66&lt;alternative_greater!$C$9,NORMDIST(G66,$B$2,SQRT($B$4),0),0)</f>
        <v>7.0064542792039726</v>
      </c>
      <c r="I66" s="1">
        <f>IF(G66&gt;=alternative_greater!$C$9,NORMDIST(G66,$B$2,SQRT($B$4),0),0)</f>
        <v>0</v>
      </c>
      <c r="J66" s="3">
        <f>IF(G66&lt;alternative_greater!$C$9,NORMDIST(G66,$B$3,C$5,0),0)</f>
        <v>2.7016444553910058E-5</v>
      </c>
      <c r="K66" s="3">
        <f>IF(G66&gt;=alternative_greater!$C$9,NORMDIST(G66,$B$3,C$5,0),0)</f>
        <v>0</v>
      </c>
      <c r="L66" s="3">
        <f>IF(AND(ABS(G66-alternative_greater!C$9)&lt;computations!B$7,L65=0),computations!O$6,0)</f>
        <v>0</v>
      </c>
      <c r="M66" s="3">
        <f>IF(AND(ABS(G66-B$2)&lt;computations!B$7,M65=0),computations!O$6,0)</f>
        <v>0</v>
      </c>
      <c r="N66" s="3">
        <f>IF(AND(ABS(G66-B$3)&lt;computations!B$7,N65=0),computations!O$6,0)</f>
        <v>0</v>
      </c>
      <c r="Q66" s="1">
        <f t="shared" si="1"/>
        <v>0.17920000000000075</v>
      </c>
      <c r="R66" s="1">
        <f>IF(Q66&gt;alternative_less!C$9,NORMDIST(Q66,$D$2,SQRT($D$4),0),0)</f>
        <v>0</v>
      </c>
      <c r="S66" s="1">
        <f>IF(Q66&lt;=alternative_less!C$9,NORMDIST(Q66,$D$2,SQRT($D$4),0),0)</f>
        <v>2.7890526277872551E-5</v>
      </c>
      <c r="T66" s="3">
        <f>IF(Q66&gt;alternative_less!C$9,NORMDIST(Q66,$D$3,$E$5,0),0)</f>
        <v>0</v>
      </c>
      <c r="U66" s="3">
        <f>IF(Q66&lt;=alternative_less!C$9,NORMDIST(Q66,$D$3,$E$5,0),0)</f>
        <v>1.9373606406119026</v>
      </c>
      <c r="V66" s="3">
        <f>IF(AND(ABS(Q66-alternative_less!C$9)&lt;computations!D$7,V65=0),computations!Y$6,0)</f>
        <v>0</v>
      </c>
      <c r="W66" s="3">
        <f>IF(AND(ABS(Q66-D$2)&lt;computations!D$7,W65=0),computations!Y$6,0)</f>
        <v>0</v>
      </c>
      <c r="X66" s="3">
        <f>IF(AND(ABS(Q66-D$3)&lt;computations!D$7,X65=0),computations!Y$6,0)</f>
        <v>0</v>
      </c>
    </row>
    <row r="67" spans="7:24" x14ac:dyDescent="0.2">
      <c r="G67" s="1">
        <f t="shared" si="0"/>
        <v>0.11840000000000026</v>
      </c>
      <c r="H67" s="1">
        <f>IF(G67&lt;alternative_greater!$C$9,NORMDIST(G67,$B$2,SQRT($B$4),0),0)</f>
        <v>7.2200024593559613</v>
      </c>
      <c r="I67" s="1">
        <f>IF(G67&gt;=alternative_greater!$C$9,NORMDIST(G67,$B$2,SQRT($B$4),0),0)</f>
        <v>0</v>
      </c>
      <c r="J67" s="3">
        <f>IF(G67&lt;alternative_greater!$C$9,NORMDIST(G67,$B$3,C$5,0),0)</f>
        <v>2.9749573203126216E-5</v>
      </c>
      <c r="K67" s="3">
        <f>IF(G67&gt;=alternative_greater!$C$9,NORMDIST(G67,$B$3,C$5,0),0)</f>
        <v>0</v>
      </c>
      <c r="L67" s="3">
        <f>IF(AND(ABS(G67-alternative_greater!C$9)&lt;computations!B$7,L66=0),computations!O$6,0)</f>
        <v>0</v>
      </c>
      <c r="M67" s="3">
        <f>IF(AND(ABS(G67-B$2)&lt;computations!B$7,M66=0),computations!O$6,0)</f>
        <v>0</v>
      </c>
      <c r="N67" s="3">
        <f>IF(AND(ABS(G67-B$3)&lt;computations!B$7,N66=0),computations!O$6,0)</f>
        <v>0</v>
      </c>
      <c r="Q67" s="1">
        <f t="shared" si="1"/>
        <v>0.18010000000000076</v>
      </c>
      <c r="R67" s="1">
        <f>IF(Q67&gt;alternative_less!C$9,NORMDIST(Q67,$D$2,SQRT($D$4),0),0)</f>
        <v>0</v>
      </c>
      <c r="S67" s="1">
        <f>IF(Q67&lt;=alternative_less!C$9,NORMDIST(Q67,$D$2,SQRT($D$4),0),0)</f>
        <v>3.0925346839809233E-5</v>
      </c>
      <c r="T67" s="3">
        <f>IF(Q67&gt;alternative_less!C$9,NORMDIST(Q67,$D$3,$E$5,0),0)</f>
        <v>0</v>
      </c>
      <c r="U67" s="3">
        <f>IF(Q67&lt;=alternative_less!C$9,NORMDIST(Q67,$D$3,$E$5,0),0)</f>
        <v>2.02088705716776</v>
      </c>
      <c r="V67" s="3">
        <f>IF(AND(ABS(Q67-alternative_less!C$9)&lt;computations!D$7,V66=0),computations!Y$6,0)</f>
        <v>0</v>
      </c>
      <c r="W67" s="3">
        <f>IF(AND(ABS(Q67-D$2)&lt;computations!D$7,W66=0),computations!Y$6,0)</f>
        <v>0</v>
      </c>
      <c r="X67" s="3">
        <f>IF(AND(ABS(Q67-D$3)&lt;computations!D$7,X66=0),computations!Y$6,0)</f>
        <v>0</v>
      </c>
    </row>
    <row r="68" spans="7:24" x14ac:dyDescent="0.2">
      <c r="G68" s="1">
        <f t="shared" ref="G68:G131" si="2">G67+$B$7</f>
        <v>0.11900000000000026</v>
      </c>
      <c r="H68" s="1">
        <f>IF(G68&lt;alternative_greater!$C$9,NORMDIST(G68,$B$2,SQRT($B$4),0),0)</f>
        <v>7.4358590683586785</v>
      </c>
      <c r="I68" s="1">
        <f>IF(G68&gt;=alternative_greater!$C$9,NORMDIST(G68,$B$2,SQRT($B$4),0),0)</f>
        <v>0</v>
      </c>
      <c r="J68" s="3">
        <f>IF(G68&lt;alternative_greater!$C$9,NORMDIST(G68,$B$3,C$5,0),0)</f>
        <v>3.2747502202189804E-5</v>
      </c>
      <c r="K68" s="3">
        <f>IF(G68&gt;=alternative_greater!$C$9,NORMDIST(G68,$B$3,C$5,0),0)</f>
        <v>0</v>
      </c>
      <c r="L68" s="3">
        <f>IF(AND(ABS(G68-alternative_greater!C$9)&lt;computations!B$7,L67=0),computations!O$6,0)</f>
        <v>0</v>
      </c>
      <c r="M68" s="3">
        <f>IF(AND(ABS(G68-B$2)&lt;computations!B$7,M67=0),computations!O$6,0)</f>
        <v>0</v>
      </c>
      <c r="N68" s="3">
        <f>IF(AND(ABS(G68-B$3)&lt;computations!B$7,N67=0),computations!O$6,0)</f>
        <v>0</v>
      </c>
      <c r="Q68" s="1">
        <f t="shared" ref="Q68:Q131" si="3">Q67+$D$7</f>
        <v>0.18100000000000077</v>
      </c>
      <c r="R68" s="1">
        <f>IF(Q68&gt;alternative_less!C$9,NORMDIST(Q68,$D$2,SQRT($D$4),0),0)</f>
        <v>0</v>
      </c>
      <c r="S68" s="1">
        <f>IF(Q68&lt;=alternative_less!C$9,NORMDIST(Q68,$D$2,SQRT($D$4),0),0)</f>
        <v>3.427592872052848E-5</v>
      </c>
      <c r="T68" s="3">
        <f>IF(Q68&gt;alternative_less!C$9,NORMDIST(Q68,$D$3,$E$5,0),0)</f>
        <v>0</v>
      </c>
      <c r="U68" s="3">
        <f>IF(Q68&lt;=alternative_less!C$9,NORMDIST(Q68,$D$3,$E$5,0),0)</f>
        <v>2.1068765700989527</v>
      </c>
      <c r="V68" s="3">
        <f>IF(AND(ABS(Q68-alternative_less!C$9)&lt;computations!D$7,V67=0),computations!Y$6,0)</f>
        <v>0</v>
      </c>
      <c r="W68" s="3">
        <f>IF(AND(ABS(Q68-D$2)&lt;computations!D$7,W67=0),computations!Y$6,0)</f>
        <v>0</v>
      </c>
      <c r="X68" s="3">
        <f>IF(AND(ABS(Q68-D$3)&lt;computations!D$7,X67=0),computations!Y$6,0)</f>
        <v>0</v>
      </c>
    </row>
    <row r="69" spans="7:24" x14ac:dyDescent="0.2">
      <c r="G69" s="1">
        <f t="shared" si="2"/>
        <v>0.11960000000000026</v>
      </c>
      <c r="H69" s="1">
        <f>IF(G69&lt;alternative_greater!$C$9,NORMDIST(G69,$B$2,SQRT($B$4),0),0)</f>
        <v>7.6538457559162465</v>
      </c>
      <c r="I69" s="1">
        <f>IF(G69&gt;=alternative_greater!$C$9,NORMDIST(G69,$B$2,SQRT($B$4),0),0)</f>
        <v>0</v>
      </c>
      <c r="J69" s="3">
        <f>IF(G69&lt;alternative_greater!$C$9,NORMDIST(G69,$B$3,C$5,0),0)</f>
        <v>3.6034667184640462E-5</v>
      </c>
      <c r="K69" s="3">
        <f>IF(G69&gt;=alternative_greater!$C$9,NORMDIST(G69,$B$3,C$5,0),0)</f>
        <v>0</v>
      </c>
      <c r="L69" s="3">
        <f>IF(AND(ABS(G69-alternative_greater!C$9)&lt;computations!B$7,L68=0),computations!O$6,0)</f>
        <v>0</v>
      </c>
      <c r="M69" s="3">
        <f>IF(AND(ABS(G69-B$2)&lt;computations!B$7,M68=0),computations!O$6,0)</f>
        <v>0</v>
      </c>
      <c r="N69" s="3">
        <f>IF(AND(ABS(G69-B$3)&lt;computations!B$7,N68=0),computations!O$6,0)</f>
        <v>0</v>
      </c>
      <c r="Q69" s="1">
        <f t="shared" si="3"/>
        <v>0.18190000000000078</v>
      </c>
      <c r="R69" s="1">
        <f>IF(Q69&gt;alternative_less!C$9,NORMDIST(Q69,$D$2,SQRT($D$4),0),0)</f>
        <v>0</v>
      </c>
      <c r="S69" s="1">
        <f>IF(Q69&lt;=alternative_less!C$9,NORMDIST(Q69,$D$2,SQRT($D$4),0),0)</f>
        <v>3.7973503254330695E-5</v>
      </c>
      <c r="T69" s="3">
        <f>IF(Q69&gt;alternative_less!C$9,NORMDIST(Q69,$D$3,$E$5,0),0)</f>
        <v>0</v>
      </c>
      <c r="U69" s="3">
        <f>IF(Q69&lt;=alternative_less!C$9,NORMDIST(Q69,$D$3,$E$5,0),0)</f>
        <v>2.1953391662238295</v>
      </c>
      <c r="V69" s="3">
        <f>IF(AND(ABS(Q69-alternative_less!C$9)&lt;computations!D$7,V68=0),computations!Y$6,0)</f>
        <v>0</v>
      </c>
      <c r="W69" s="3">
        <f>IF(AND(ABS(Q69-D$2)&lt;computations!D$7,W68=0),computations!Y$6,0)</f>
        <v>0</v>
      </c>
      <c r="X69" s="3">
        <f>IF(AND(ABS(Q69-D$3)&lt;computations!D$7,X68=0),computations!Y$6,0)</f>
        <v>0</v>
      </c>
    </row>
    <row r="70" spans="7:24" x14ac:dyDescent="0.2">
      <c r="G70" s="1">
        <f t="shared" si="2"/>
        <v>0.12020000000000026</v>
      </c>
      <c r="H70" s="1">
        <f>IF(G70&lt;alternative_greater!$C$9,NORMDIST(G70,$B$2,SQRT($B$4),0),0)</f>
        <v>7.8737752316523846</v>
      </c>
      <c r="I70" s="1">
        <f>IF(G70&gt;=alternative_greater!$C$9,NORMDIST(G70,$B$2,SQRT($B$4),0),0)</f>
        <v>0</v>
      </c>
      <c r="J70" s="3">
        <f>IF(G70&lt;alternative_greater!$C$9,NORMDIST(G70,$B$3,C$5,0),0)</f>
        <v>3.9637636021275096E-5</v>
      </c>
      <c r="K70" s="3">
        <f>IF(G70&gt;=alternative_greater!$C$9,NORMDIST(G70,$B$3,C$5,0),0)</f>
        <v>0</v>
      </c>
      <c r="L70" s="3">
        <f>IF(AND(ABS(G70-alternative_greater!C$9)&lt;computations!B$7,L69=0),computations!O$6,0)</f>
        <v>0</v>
      </c>
      <c r="M70" s="3">
        <f>IF(AND(ABS(G70-B$2)&lt;computations!B$7,M69=0),computations!O$6,0)</f>
        <v>0</v>
      </c>
      <c r="N70" s="3">
        <f>IF(AND(ABS(G70-B$3)&lt;computations!B$7,N69=0),computations!O$6,0)</f>
        <v>0</v>
      </c>
      <c r="Q70" s="1">
        <f t="shared" si="3"/>
        <v>0.1828000000000008</v>
      </c>
      <c r="R70" s="1">
        <f>IF(Q70&gt;alternative_less!C$9,NORMDIST(Q70,$D$2,SQRT($D$4),0),0)</f>
        <v>0</v>
      </c>
      <c r="S70" s="1">
        <f>IF(Q70&lt;=alternative_less!C$9,NORMDIST(Q70,$D$2,SQRT($D$4),0),0)</f>
        <v>4.2052215454702666E-5</v>
      </c>
      <c r="T70" s="3">
        <f>IF(Q70&gt;alternative_less!C$9,NORMDIST(Q70,$D$3,$E$5,0),0)</f>
        <v>0</v>
      </c>
      <c r="U70" s="3">
        <f>IF(Q70&lt;=alternative_less!C$9,NORMDIST(Q70,$D$3,$E$5,0),0)</f>
        <v>2.2862811652508039</v>
      </c>
      <c r="V70" s="3">
        <f>IF(AND(ABS(Q70-alternative_less!C$9)&lt;computations!D$7,V69=0),computations!Y$6,0)</f>
        <v>0</v>
      </c>
      <c r="W70" s="3">
        <f>IF(AND(ABS(Q70-D$2)&lt;computations!D$7,W69=0),computations!Y$6,0)</f>
        <v>0</v>
      </c>
      <c r="X70" s="3">
        <f>IF(AND(ABS(Q70-D$3)&lt;computations!D$7,X69=0),computations!Y$6,0)</f>
        <v>0</v>
      </c>
    </row>
    <row r="71" spans="7:24" x14ac:dyDescent="0.2">
      <c r="G71" s="1">
        <f t="shared" si="2"/>
        <v>0.12080000000000027</v>
      </c>
      <c r="H71" s="1">
        <f>IF(G71&lt;alternative_greater!$C$9,NORMDIST(G71,$B$2,SQRT($B$4),0),0)</f>
        <v>8.0954514321208233</v>
      </c>
      <c r="I71" s="1">
        <f>IF(G71&gt;=alternative_greater!$C$9,NORMDIST(G71,$B$2,SQRT($B$4),0),0)</f>
        <v>0</v>
      </c>
      <c r="J71" s="3">
        <f>IF(G71&lt;alternative_greater!$C$9,NORMDIST(G71,$B$3,C$5,0),0)</f>
        <v>4.3585283007762086E-5</v>
      </c>
      <c r="K71" s="3">
        <f>IF(G71&gt;=alternative_greater!$C$9,NORMDIST(G71,$B$3,C$5,0),0)</f>
        <v>0</v>
      </c>
      <c r="L71" s="3">
        <f>IF(AND(ABS(G71-alternative_greater!C$9)&lt;computations!B$7,L70=0),computations!O$6,0)</f>
        <v>0</v>
      </c>
      <c r="M71" s="3">
        <f>IF(AND(ABS(G71-B$2)&lt;computations!B$7,M70=0),computations!O$6,0)</f>
        <v>0</v>
      </c>
      <c r="N71" s="3">
        <f>IF(AND(ABS(G71-B$3)&lt;computations!B$7,N70=0),computations!O$6,0)</f>
        <v>0</v>
      </c>
      <c r="Q71" s="1">
        <f t="shared" si="3"/>
        <v>0.18370000000000081</v>
      </c>
      <c r="R71" s="1">
        <f>IF(Q71&gt;alternative_less!C$9,NORMDIST(Q71,$D$2,SQRT($D$4),0),0)</f>
        <v>0</v>
      </c>
      <c r="S71" s="1">
        <f>IF(Q71&lt;=alternative_less!C$9,NORMDIST(Q71,$D$2,SQRT($D$4),0),0)</f>
        <v>4.6549377631025331E-5</v>
      </c>
      <c r="T71" s="3">
        <f>IF(Q71&gt;alternative_less!C$9,NORMDIST(Q71,$D$3,$E$5,0),0)</f>
        <v>0</v>
      </c>
      <c r="U71" s="3">
        <f>IF(Q71&lt;=alternative_less!C$9,NORMDIST(Q71,$D$3,$E$5,0),0)</f>
        <v>2.3797050519041796</v>
      </c>
      <c r="V71" s="3">
        <f>IF(AND(ABS(Q71-alternative_less!C$9)&lt;computations!D$7,V70=0),computations!Y$6,0)</f>
        <v>0</v>
      </c>
      <c r="W71" s="3">
        <f>IF(AND(ABS(Q71-D$2)&lt;computations!D$7,W70=0),computations!Y$6,0)</f>
        <v>0</v>
      </c>
      <c r="X71" s="3">
        <f>IF(AND(ABS(Q71-D$3)&lt;computations!D$7,X70=0),computations!Y$6,0)</f>
        <v>0</v>
      </c>
    </row>
    <row r="72" spans="7:24" x14ac:dyDescent="0.2">
      <c r="G72" s="1">
        <f t="shared" si="2"/>
        <v>0.12140000000000027</v>
      </c>
      <c r="H72" s="1">
        <f>IF(G72&lt;alternative_greater!$C$9,NORMDIST(G72,$B$2,SQRT($B$4),0),0)</f>
        <v>8.3186697177777642</v>
      </c>
      <c r="I72" s="1">
        <f>IF(G72&gt;=alternative_greater!$C$9,NORMDIST(G72,$B$2,SQRT($B$4),0),0)</f>
        <v>0</v>
      </c>
      <c r="J72" s="3">
        <f>IF(G72&lt;alternative_greater!$C$9,NORMDIST(G72,$B$3,C$5,0),0)</f>
        <v>4.7908976179911722E-5</v>
      </c>
      <c r="K72" s="3">
        <f>IF(G72&gt;=alternative_greater!$C$9,NORMDIST(G72,$B$3,C$5,0),0)</f>
        <v>0</v>
      </c>
      <c r="L72" s="3">
        <f>IF(AND(ABS(G72-alternative_greater!C$9)&lt;computations!B$7,L71=0),computations!O$6,0)</f>
        <v>0</v>
      </c>
      <c r="M72" s="3">
        <f>IF(AND(ABS(G72-B$2)&lt;computations!B$7,M71=0),computations!O$6,0)</f>
        <v>0</v>
      </c>
      <c r="N72" s="3">
        <f>IF(AND(ABS(G72-B$3)&lt;computations!B$7,N71=0),computations!O$6,0)</f>
        <v>0</v>
      </c>
      <c r="Q72" s="1">
        <f t="shared" si="3"/>
        <v>0.18460000000000082</v>
      </c>
      <c r="R72" s="1">
        <f>IF(Q72&gt;alternative_less!C$9,NORMDIST(Q72,$D$2,SQRT($D$4),0),0)</f>
        <v>0</v>
      </c>
      <c r="S72" s="1">
        <f>IF(Q72&lt;=alternative_less!C$9,NORMDIST(Q72,$D$2,SQRT($D$4),0),0)</f>
        <v>5.1505743268623355E-5</v>
      </c>
      <c r="T72" s="3">
        <f>IF(Q72&gt;alternative_less!C$9,NORMDIST(Q72,$D$3,$E$5,0),0)</f>
        <v>0</v>
      </c>
      <c r="U72" s="3">
        <f>IF(Q72&lt;=alternative_less!C$9,NORMDIST(Q72,$D$3,$E$5,0),0)</f>
        <v>2.4756093116137898</v>
      </c>
      <c r="V72" s="3">
        <f>IF(AND(ABS(Q72-alternative_less!C$9)&lt;computations!D$7,V71=0),computations!Y$6,0)</f>
        <v>0</v>
      </c>
      <c r="W72" s="3">
        <f>IF(AND(ABS(Q72-D$2)&lt;computations!D$7,W71=0),computations!Y$6,0)</f>
        <v>0</v>
      </c>
      <c r="X72" s="3">
        <f>IF(AND(ABS(Q72-D$3)&lt;computations!D$7,X71=0),computations!Y$6,0)</f>
        <v>0</v>
      </c>
    </row>
    <row r="73" spans="7:24" x14ac:dyDescent="0.2">
      <c r="G73" s="1">
        <f t="shared" si="2"/>
        <v>0.12200000000000027</v>
      </c>
      <c r="H73" s="1">
        <f>IF(G73&lt;alternative_greater!$C$9,NORMDIST(G73,$B$2,SQRT($B$4),0),0)</f>
        <v>8.5432171001005344</v>
      </c>
      <c r="I73" s="1">
        <f>IF(G73&gt;=alternative_greater!$C$9,NORMDIST(G73,$B$2,SQRT($B$4),0),0)</f>
        <v>0</v>
      </c>
      <c r="J73" s="3">
        <f>IF(G73&lt;alternative_greater!$C$9,NORMDIST(G73,$B$3,C$5,0),0)</f>
        <v>5.264277864796917E-5</v>
      </c>
      <c r="K73" s="3">
        <f>IF(G73&gt;=alternative_greater!$C$9,NORMDIST(G73,$B$3,C$5,0),0)</f>
        <v>0</v>
      </c>
      <c r="L73" s="3">
        <f>IF(AND(ABS(G73-alternative_greater!C$9)&lt;computations!B$7,L72=0),computations!O$6,0)</f>
        <v>0</v>
      </c>
      <c r="M73" s="3">
        <f>IF(AND(ABS(G73-B$2)&lt;computations!B$7,M72=0),computations!O$6,0)</f>
        <v>0</v>
      </c>
      <c r="N73" s="3">
        <f>IF(AND(ABS(G73-B$3)&lt;computations!B$7,N72=0),computations!O$6,0)</f>
        <v>0</v>
      </c>
      <c r="Q73" s="1">
        <f t="shared" si="3"/>
        <v>0.18550000000000083</v>
      </c>
      <c r="R73" s="1">
        <f>IF(Q73&gt;alternative_less!C$9,NORMDIST(Q73,$D$2,SQRT($D$4),0),0)</f>
        <v>0</v>
      </c>
      <c r="S73" s="1">
        <f>IF(Q73&lt;=alternative_less!C$9,NORMDIST(Q73,$D$2,SQRT($D$4),0),0)</f>
        <v>5.6965802618626632E-5</v>
      </c>
      <c r="T73" s="3">
        <f>IF(Q73&gt;alternative_less!C$9,NORMDIST(Q73,$D$3,$E$5,0),0)</f>
        <v>0</v>
      </c>
      <c r="U73" s="3">
        <f>IF(Q73&lt;=alternative_less!C$9,NORMDIST(Q73,$D$3,$E$5,0),0)</f>
        <v>2.573988270459084</v>
      </c>
      <c r="V73" s="3">
        <f>IF(AND(ABS(Q73-alternative_less!C$9)&lt;computations!D$7,V72=0),computations!Y$6,0)</f>
        <v>0</v>
      </c>
      <c r="W73" s="3">
        <f>IF(AND(ABS(Q73-D$2)&lt;computations!D$7,W72=0),computations!Y$6,0)</f>
        <v>0</v>
      </c>
      <c r="X73" s="3">
        <f>IF(AND(ABS(Q73-D$3)&lt;computations!D$7,X72=0),computations!Y$6,0)</f>
        <v>0</v>
      </c>
    </row>
    <row r="74" spans="7:24" x14ac:dyDescent="0.2">
      <c r="G74" s="1">
        <f t="shared" si="2"/>
        <v>0.12260000000000028</v>
      </c>
      <c r="H74" s="1">
        <f>IF(G74&lt;alternative_greater!$C$9,NORMDIST(G74,$B$2,SQRT($B$4),0),0)</f>
        <v>8.7688724989211178</v>
      </c>
      <c r="I74" s="1">
        <f>IF(G74&gt;=alternative_greater!$C$9,NORMDIST(G74,$B$2,SQRT($B$4),0),0)</f>
        <v>0</v>
      </c>
      <c r="J74" s="3">
        <f>IF(G74&lt;alternative_greater!$C$9,NORMDIST(G74,$B$3,C$5,0),0)</f>
        <v>5.7823664893477012E-5</v>
      </c>
      <c r="K74" s="3">
        <f>IF(G74&gt;=alternative_greater!$C$9,NORMDIST(G74,$B$3,C$5,0),0)</f>
        <v>0</v>
      </c>
      <c r="L74" s="3">
        <f>IF(AND(ABS(G74-alternative_greater!C$9)&lt;computations!B$7,L73=0),computations!O$6,0)</f>
        <v>0</v>
      </c>
      <c r="M74" s="3">
        <f>IF(AND(ABS(G74-B$2)&lt;computations!B$7,M73=0),computations!O$6,0)</f>
        <v>0</v>
      </c>
      <c r="N74" s="3">
        <f>IF(AND(ABS(G74-B$3)&lt;computations!B$7,N73=0),computations!O$6,0)</f>
        <v>0</v>
      </c>
      <c r="Q74" s="1">
        <f t="shared" si="3"/>
        <v>0.18640000000000084</v>
      </c>
      <c r="R74" s="1">
        <f>IF(Q74&gt;alternative_less!C$9,NORMDIST(Q74,$D$2,SQRT($D$4),0),0)</f>
        <v>0</v>
      </c>
      <c r="S74" s="1">
        <f>IF(Q74&lt;=alternative_less!C$9,NORMDIST(Q74,$D$2,SQRT($D$4),0),0)</f>
        <v>6.2978101531659605E-5</v>
      </c>
      <c r="T74" s="3">
        <f>IF(Q74&gt;alternative_less!C$9,NORMDIST(Q74,$D$3,$E$5,0),0)</f>
        <v>0</v>
      </c>
      <c r="U74" s="3">
        <f>IF(Q74&lt;=alternative_less!C$9,NORMDIST(Q74,$D$3,$E$5,0),0)</f>
        <v>2.6748319400702147</v>
      </c>
      <c r="V74" s="3">
        <f>IF(AND(ABS(Q74-alternative_less!C$9)&lt;computations!D$7,V73=0),computations!Y$6,0)</f>
        <v>0</v>
      </c>
      <c r="W74" s="3">
        <f>IF(AND(ABS(Q74-D$2)&lt;computations!D$7,W73=0),computations!Y$6,0)</f>
        <v>0</v>
      </c>
      <c r="X74" s="3">
        <f>IF(AND(ABS(Q74-D$3)&lt;computations!D$7,X73=0),computations!Y$6,0)</f>
        <v>0</v>
      </c>
    </row>
    <row r="75" spans="7:24" x14ac:dyDescent="0.2">
      <c r="G75" s="1">
        <f t="shared" si="2"/>
        <v>0.12320000000000028</v>
      </c>
      <c r="H75" s="1">
        <f>IF(G75&lt;alternative_greater!$C$9,NORMDIST(G75,$B$2,SQRT($B$4),0),0)</f>
        <v>8.9954070299240989</v>
      </c>
      <c r="I75" s="1">
        <f>IF(G75&gt;=alternative_greater!$C$9,NORMDIST(G75,$B$2,SQRT($B$4),0),0)</f>
        <v>0</v>
      </c>
      <c r="J75" s="3">
        <f>IF(G75&lt;alternative_greater!$C$9,NORMDIST(G75,$B$3,C$5,0),0)</f>
        <v>6.3491753026795453E-5</v>
      </c>
      <c r="K75" s="3">
        <f>IF(G75&gt;=alternative_greater!$C$9,NORMDIST(G75,$B$3,C$5,0),0)</f>
        <v>0</v>
      </c>
      <c r="L75" s="3">
        <f>IF(AND(ABS(G75-alternative_greater!C$9)&lt;computations!B$7,L74=0),computations!O$6,0)</f>
        <v>0</v>
      </c>
      <c r="M75" s="3">
        <f>IF(AND(ABS(G75-B$2)&lt;computations!B$7,M74=0),computations!O$6,0)</f>
        <v>0</v>
      </c>
      <c r="N75" s="3">
        <f>IF(AND(ABS(G75-B$3)&lt;computations!B$7,N74=0),computations!O$6,0)</f>
        <v>0</v>
      </c>
      <c r="Q75" s="1">
        <f t="shared" si="3"/>
        <v>0.18730000000000085</v>
      </c>
      <c r="R75" s="1">
        <f>IF(Q75&gt;alternative_less!C$9,NORMDIST(Q75,$D$2,SQRT($D$4),0),0)</f>
        <v>0</v>
      </c>
      <c r="S75" s="1">
        <f>IF(Q75&lt;=alternative_less!C$9,NORMDIST(Q75,$D$2,SQRT($D$4),0),0)</f>
        <v>6.9595585160807925E-5</v>
      </c>
      <c r="T75" s="3">
        <f>IF(Q75&gt;alternative_less!C$9,NORMDIST(Q75,$D$3,$E$5,0),0)</f>
        <v>0</v>
      </c>
      <c r="U75" s="3">
        <f>IF(Q75&lt;=alternative_less!C$9,NORMDIST(Q75,$D$3,$E$5,0),0)</f>
        <v>2.7781258681981389</v>
      </c>
      <c r="V75" s="3">
        <f>IF(AND(ABS(Q75-alternative_less!C$9)&lt;computations!D$7,V74=0),computations!Y$6,0)</f>
        <v>0</v>
      </c>
      <c r="W75" s="3">
        <f>IF(AND(ABS(Q75-D$2)&lt;computations!D$7,W74=0),computations!Y$6,0)</f>
        <v>0</v>
      </c>
      <c r="X75" s="3">
        <f>IF(AND(ABS(Q75-D$3)&lt;computations!D$7,X74=0),computations!Y$6,0)</f>
        <v>0</v>
      </c>
    </row>
    <row r="76" spans="7:24" x14ac:dyDescent="0.2">
      <c r="G76" s="1">
        <f t="shared" si="2"/>
        <v>0.12380000000000028</v>
      </c>
      <c r="H76" s="1">
        <f>IF(G76&lt;alternative_greater!$C$9,NORMDIST(G76,$B$2,SQRT($B$4),0),0)</f>
        <v>9.2225843221364538</v>
      </c>
      <c r="I76" s="1">
        <f>IF(G76&gt;=alternative_greater!$C$9,NORMDIST(G76,$B$2,SQRT($B$4),0),0)</f>
        <v>0</v>
      </c>
      <c r="J76" s="3">
        <f>IF(G76&lt;alternative_greater!$C$9,NORMDIST(G76,$B$3,C$5,0),0)</f>
        <v>6.9690554060345054E-5</v>
      </c>
      <c r="K76" s="3">
        <f>IF(G76&gt;=alternative_greater!$C$9,NORMDIST(G76,$B$3,C$5,0),0)</f>
        <v>0</v>
      </c>
      <c r="L76" s="3">
        <f>IF(AND(ABS(G76-alternative_greater!C$9)&lt;computations!B$7,L75=0),computations!O$6,0)</f>
        <v>0</v>
      </c>
      <c r="M76" s="3">
        <f>IF(AND(ABS(G76-B$2)&lt;computations!B$7,M75=0),computations!O$6,0)</f>
        <v>0</v>
      </c>
      <c r="N76" s="3">
        <f>IF(AND(ABS(G76-B$3)&lt;computations!B$7,N75=0),computations!O$6,0)</f>
        <v>0</v>
      </c>
      <c r="Q76" s="1">
        <f t="shared" si="3"/>
        <v>0.18820000000000087</v>
      </c>
      <c r="R76" s="1">
        <f>IF(Q76&gt;alternative_less!C$9,NORMDIST(Q76,$D$2,SQRT($D$4),0),0)</f>
        <v>0</v>
      </c>
      <c r="S76" s="1">
        <f>IF(Q76&lt;=alternative_less!C$9,NORMDIST(Q76,$D$2,SQRT($D$4),0),0)</f>
        <v>7.687596825473599E-5</v>
      </c>
      <c r="T76" s="3">
        <f>IF(Q76&gt;alternative_less!C$9,NORMDIST(Q76,$D$3,$E$5,0),0)</f>
        <v>0</v>
      </c>
      <c r="U76" s="3">
        <f>IF(Q76&lt;=alternative_less!C$9,NORMDIST(Q76,$D$3,$E$5,0),0)</f>
        <v>2.8838509956723719</v>
      </c>
      <c r="V76" s="3">
        <f>IF(AND(ABS(Q76-alternative_less!C$9)&lt;computations!D$7,V75=0),computations!Y$6,0)</f>
        <v>0</v>
      </c>
      <c r="W76" s="3">
        <f>IF(AND(ABS(Q76-D$2)&lt;computations!D$7,W75=0),computations!Y$6,0)</f>
        <v>0</v>
      </c>
      <c r="X76" s="3">
        <f>IF(AND(ABS(Q76-D$3)&lt;computations!D$7,X75=0),computations!Y$6,0)</f>
        <v>0</v>
      </c>
    </row>
    <row r="77" spans="7:24" x14ac:dyDescent="0.2">
      <c r="G77" s="1">
        <f t="shared" si="2"/>
        <v>0.12440000000000029</v>
      </c>
      <c r="H77" s="1">
        <f>IF(G77&lt;alternative_greater!$C$9,NORMDIST(G77,$B$2,SQRT($B$4),0),0)</f>
        <v>9.4501608651119078</v>
      </c>
      <c r="I77" s="1">
        <f>IF(G77&gt;=alternative_greater!$C$9,NORMDIST(G77,$B$2,SQRT($B$4),0),0)</f>
        <v>0</v>
      </c>
      <c r="J77" s="3">
        <f>IF(G77&lt;alternative_greater!$C$9,NORMDIST(G77,$B$3,C$5,0),0)</f>
        <v>7.6467239312062176E-5</v>
      </c>
      <c r="K77" s="3">
        <f>IF(G77&gt;=alternative_greater!$C$9,NORMDIST(G77,$B$3,C$5,0),0)</f>
        <v>0</v>
      </c>
      <c r="L77" s="3">
        <f>IF(AND(ABS(G77-alternative_greater!C$9)&lt;computations!B$7,L76=0),computations!O$6,0)</f>
        <v>0</v>
      </c>
      <c r="M77" s="3">
        <f>IF(AND(ABS(G77-B$2)&lt;computations!B$7,M76=0),computations!O$6,0)</f>
        <v>0</v>
      </c>
      <c r="N77" s="3">
        <f>IF(AND(ABS(G77-B$3)&lt;computations!B$7,N76=0),computations!O$6,0)</f>
        <v>0</v>
      </c>
      <c r="Q77" s="1">
        <f t="shared" si="3"/>
        <v>0.18910000000000088</v>
      </c>
      <c r="R77" s="1">
        <f>IF(Q77&gt;alternative_less!C$9,NORMDIST(Q77,$D$2,SQRT($D$4),0),0)</f>
        <v>0</v>
      </c>
      <c r="S77" s="1">
        <f>IF(Q77&lt;=alternative_less!C$9,NORMDIST(Q77,$D$2,SQRT($D$4),0),0)</f>
        <v>8.4882133861232176E-5</v>
      </c>
      <c r="T77" s="3">
        <f>IF(Q77&gt;alternative_less!C$9,NORMDIST(Q77,$D$3,$E$5,0),0)</f>
        <v>0</v>
      </c>
      <c r="U77" s="3">
        <f>IF(Q77&lt;=alternative_less!C$9,NORMDIST(Q77,$D$3,$E$5,0),0)</f>
        <v>2.9919835204687777</v>
      </c>
      <c r="V77" s="3">
        <f>IF(AND(ABS(Q77-alternative_less!C$9)&lt;computations!D$7,V76=0),computations!Y$6,0)</f>
        <v>0</v>
      </c>
      <c r="W77" s="3">
        <f>IF(AND(ABS(Q77-D$2)&lt;computations!D$7,W76=0),computations!Y$6,0)</f>
        <v>0</v>
      </c>
      <c r="X77" s="3">
        <f>IF(AND(ABS(Q77-D$3)&lt;computations!D$7,X76=0),computations!Y$6,0)</f>
        <v>0</v>
      </c>
    </row>
    <row r="78" spans="7:24" x14ac:dyDescent="0.2">
      <c r="G78" s="1">
        <f t="shared" si="2"/>
        <v>0.12500000000000028</v>
      </c>
      <c r="H78" s="1">
        <f>IF(G78&lt;alternative_greater!$C$9,NORMDIST(G78,$B$2,SQRT($B$4),0),0)</f>
        <v>9.6778863853860511</v>
      </c>
      <c r="I78" s="1">
        <f>IF(G78&gt;=alternative_greater!$C$9,NORMDIST(G78,$B$2,SQRT($B$4),0),0)</f>
        <v>0</v>
      </c>
      <c r="J78" s="3">
        <f>IF(G78&lt;alternative_greater!$C$9,NORMDIST(G78,$B$3,C$5,0),0)</f>
        <v>8.387292711551229E-5</v>
      </c>
      <c r="K78" s="3">
        <f>IF(G78&gt;=alternative_greater!$C$9,NORMDIST(G78,$B$3,C$5,0),0)</f>
        <v>0</v>
      </c>
      <c r="L78" s="3">
        <f>IF(AND(ABS(G78-alternative_greater!C$9)&lt;computations!B$7,L77=0),computations!O$6,0)</f>
        <v>0</v>
      </c>
      <c r="M78" s="3">
        <f>IF(AND(ABS(G78-B$2)&lt;computations!B$7,M77=0),computations!O$6,0)</f>
        <v>0</v>
      </c>
      <c r="N78" s="3">
        <f>IF(AND(ABS(G78-B$3)&lt;computations!B$7,N77=0),computations!O$6,0)</f>
        <v>0</v>
      </c>
      <c r="Q78" s="1">
        <f t="shared" si="3"/>
        <v>0.19000000000000089</v>
      </c>
      <c r="R78" s="1">
        <f>IF(Q78&gt;alternative_less!C$9,NORMDIST(Q78,$D$2,SQRT($D$4),0),0)</f>
        <v>0</v>
      </c>
      <c r="S78" s="1">
        <f>IF(Q78&lt;=alternative_less!C$9,NORMDIST(Q78,$D$2,SQRT($D$4),0),0)</f>
        <v>9.3682562364918374E-5</v>
      </c>
      <c r="T78" s="3">
        <f>IF(Q78&gt;alternative_less!C$9,NORMDIST(Q78,$D$3,$E$5,0),0)</f>
        <v>0</v>
      </c>
      <c r="U78" s="3">
        <f>IF(Q78&lt;=alternative_less!C$9,NORMDIST(Q78,$D$3,$E$5,0),0)</f>
        <v>3.1024947696104932</v>
      </c>
      <c r="V78" s="3">
        <f>IF(AND(ABS(Q78-alternative_less!C$9)&lt;computations!D$7,V77=0),computations!Y$6,0)</f>
        <v>0</v>
      </c>
      <c r="W78" s="3">
        <f>IF(AND(ABS(Q78-D$2)&lt;computations!D$7,W77=0),computations!Y$6,0)</f>
        <v>0</v>
      </c>
      <c r="X78" s="3">
        <f>IF(AND(ABS(Q78-D$3)&lt;computations!D$7,X77=0),computations!Y$6,0)</f>
        <v>0</v>
      </c>
    </row>
    <row r="79" spans="7:24" x14ac:dyDescent="0.2">
      <c r="G79" s="1">
        <f t="shared" si="2"/>
        <v>0.12560000000000027</v>
      </c>
      <c r="H79" s="1">
        <f>IF(G79&lt;alternative_greater!$C$9,NORMDIST(G79,$B$2,SQRT($B$4),0),0)</f>
        <v>9.9055042516504876</v>
      </c>
      <c r="I79" s="1">
        <f>IF(G79&gt;=alternative_greater!$C$9,NORMDIST(G79,$B$2,SQRT($B$4),0),0)</f>
        <v>0</v>
      </c>
      <c r="J79" s="3">
        <f>IF(G79&lt;alternative_greater!$C$9,NORMDIST(G79,$B$3,C$5,0),0)</f>
        <v>9.1962990077595184E-5</v>
      </c>
      <c r="K79" s="3">
        <f>IF(G79&gt;=alternative_greater!$C$9,NORMDIST(G79,$B$3,C$5,0),0)</f>
        <v>0</v>
      </c>
      <c r="L79" s="3">
        <f>IF(AND(ABS(G79-alternative_greater!C$9)&lt;computations!B$7,L78=0),computations!O$6,0)</f>
        <v>0</v>
      </c>
      <c r="M79" s="3">
        <f>IF(AND(ABS(G79-B$2)&lt;computations!B$7,M78=0),computations!O$6,0)</f>
        <v>0</v>
      </c>
      <c r="N79" s="3">
        <f>IF(AND(ABS(G79-B$3)&lt;computations!B$7,N78=0),computations!O$6,0)</f>
        <v>0</v>
      </c>
      <c r="Q79" s="1">
        <f t="shared" si="3"/>
        <v>0.1909000000000009</v>
      </c>
      <c r="R79" s="1">
        <f>IF(Q79&gt;alternative_less!C$9,NORMDIST(Q79,$D$2,SQRT($D$4),0),0)</f>
        <v>0</v>
      </c>
      <c r="S79" s="1">
        <f>IF(Q79&lt;=alternative_less!C$9,NORMDIST(Q79,$D$2,SQRT($D$4),0),0)</f>
        <v>1.0335179289033609E-4</v>
      </c>
      <c r="T79" s="3">
        <f>IF(Q79&gt;alternative_less!C$9,NORMDIST(Q79,$D$3,$E$5,0),0)</f>
        <v>0</v>
      </c>
      <c r="U79" s="3">
        <f>IF(Q79&lt;=alternative_less!C$9,NORMDIST(Q79,$D$3,$E$5,0),0)</f>
        <v>3.2153510796226343</v>
      </c>
      <c r="V79" s="3">
        <f>IF(AND(ABS(Q79-alternative_less!C$9)&lt;computations!D$7,V78=0),computations!Y$6,0)</f>
        <v>0</v>
      </c>
      <c r="W79" s="3">
        <f>IF(AND(ABS(Q79-D$2)&lt;computations!D$7,W78=0),computations!Y$6,0)</f>
        <v>0</v>
      </c>
      <c r="X79" s="3">
        <f>IF(AND(ABS(Q79-D$3)&lt;computations!D$7,X78=0),computations!Y$6,0)</f>
        <v>0</v>
      </c>
    </row>
    <row r="80" spans="7:24" x14ac:dyDescent="0.2">
      <c r="G80" s="1">
        <f t="shared" si="2"/>
        <v>0.12620000000000026</v>
      </c>
      <c r="H80" s="1">
        <f>IF(G80&lt;alternative_greater!$C$9,NORMDIST(G80,$B$2,SQRT($B$4),0),0)</f>
        <v>10.13275190796557</v>
      </c>
      <c r="I80" s="1">
        <f>IF(G80&gt;=alternative_greater!$C$9,NORMDIST(G80,$B$2,SQRT($B$4),0),0)</f>
        <v>0</v>
      </c>
      <c r="J80" s="3">
        <f>IF(G80&lt;alternative_greater!$C$9,NORMDIST(G80,$B$3,C$5,0),0)</f>
        <v>1.0079738419185716E-4</v>
      </c>
      <c r="K80" s="3">
        <f>IF(G80&gt;=alternative_greater!$C$9,NORMDIST(G80,$B$3,C$5,0),0)</f>
        <v>0</v>
      </c>
      <c r="L80" s="3">
        <f>IF(AND(ABS(G80-alternative_greater!C$9)&lt;computations!B$7,L79=0),computations!O$6,0)</f>
        <v>0</v>
      </c>
      <c r="M80" s="3">
        <f>IF(AND(ABS(G80-B$2)&lt;computations!B$7,M79=0),computations!O$6,0)</f>
        <v>0</v>
      </c>
      <c r="N80" s="3">
        <f>IF(AND(ABS(G80-B$3)&lt;computations!B$7,N79=0),computations!O$6,0)</f>
        <v>0</v>
      </c>
      <c r="Q80" s="1">
        <f t="shared" si="3"/>
        <v>0.19180000000000091</v>
      </c>
      <c r="R80" s="1">
        <f>IF(Q80&gt;alternative_less!C$9,NORMDIST(Q80,$D$2,SQRT($D$4),0),0)</f>
        <v>0</v>
      </c>
      <c r="S80" s="1">
        <f>IF(Q80&lt;=alternative_less!C$9,NORMDIST(Q80,$D$2,SQRT($D$4),0),0)</f>
        <v>1.1397091921315964E-4</v>
      </c>
      <c r="T80" s="3">
        <f>IF(Q80&gt;alternative_less!C$9,NORMDIST(Q80,$D$3,$E$5,0),0)</f>
        <v>0</v>
      </c>
      <c r="U80" s="3">
        <f>IF(Q80&lt;=alternative_less!C$9,NORMDIST(Q80,$D$3,$E$5,0),0)</f>
        <v>3.3305136862557703</v>
      </c>
      <c r="V80" s="3">
        <f>IF(AND(ABS(Q80-alternative_less!C$9)&lt;computations!D$7,V79=0),computations!Y$6,0)</f>
        <v>0</v>
      </c>
      <c r="W80" s="3">
        <f>IF(AND(ABS(Q80-D$2)&lt;computations!D$7,W79=0),computations!Y$6,0)</f>
        <v>0</v>
      </c>
      <c r="X80" s="3">
        <f>IF(AND(ABS(Q80-D$3)&lt;computations!D$7,X79=0),computations!Y$6,0)</f>
        <v>0</v>
      </c>
    </row>
    <row r="81" spans="7:24" x14ac:dyDescent="0.2">
      <c r="G81" s="1">
        <f t="shared" si="2"/>
        <v>0.12680000000000025</v>
      </c>
      <c r="H81" s="1">
        <f>IF(G81&lt;alternative_greater!$C$9,NORMDIST(G81,$B$2,SQRT($B$4),0),0)</f>
        <v>10.359361334202761</v>
      </c>
      <c r="I81" s="1">
        <f>IF(G81&gt;=alternative_greater!$C$9,NORMDIST(G81,$B$2,SQRT($B$4),0),0)</f>
        <v>0</v>
      </c>
      <c r="J81" s="3">
        <f>IF(G81&lt;alternative_greater!$C$9,NORMDIST(G81,$B$3,C$5,0),0)</f>
        <v>1.1044100118510945E-4</v>
      </c>
      <c r="K81" s="3">
        <f>IF(G81&gt;=alternative_greater!$C$9,NORMDIST(G81,$B$3,C$5,0),0)</f>
        <v>0</v>
      </c>
      <c r="L81" s="3">
        <f>IF(AND(ABS(G81-alternative_greater!C$9)&lt;computations!B$7,L80=0),computations!O$6,0)</f>
        <v>0</v>
      </c>
      <c r="M81" s="3">
        <f>IF(AND(ABS(G81-B$2)&lt;computations!B$7,M80=0),computations!O$6,0)</f>
        <v>0</v>
      </c>
      <c r="N81" s="3">
        <f>IF(AND(ABS(G81-B$3)&lt;computations!B$7,N80=0),computations!O$6,0)</f>
        <v>0</v>
      </c>
      <c r="Q81" s="1">
        <f t="shared" si="3"/>
        <v>0.19270000000000093</v>
      </c>
      <c r="R81" s="1">
        <f>IF(Q81&gt;alternative_less!C$9,NORMDIST(Q81,$D$2,SQRT($D$4),0),0)</f>
        <v>0</v>
      </c>
      <c r="S81" s="1">
        <f>IF(Q81&lt;=alternative_less!C$9,NORMDIST(Q81,$D$2,SQRT($D$4),0),0)</f>
        <v>1.2562812243782531E-4</v>
      </c>
      <c r="T81" s="3">
        <f>IF(Q81&gt;alternative_less!C$9,NORMDIST(Q81,$D$3,$E$5,0),0)</f>
        <v>0</v>
      </c>
      <c r="U81" s="3">
        <f>IF(Q81&lt;=alternative_less!C$9,NORMDIST(Q81,$D$3,$E$5,0),0)</f>
        <v>3.4479386241840149</v>
      </c>
      <c r="V81" s="3">
        <f>IF(AND(ABS(Q81-alternative_less!C$9)&lt;computations!D$7,V80=0),computations!Y$6,0)</f>
        <v>0</v>
      </c>
      <c r="W81" s="3">
        <f>IF(AND(ABS(Q81-D$2)&lt;computations!D$7,W80=0),computations!Y$6,0)</f>
        <v>0</v>
      </c>
      <c r="X81" s="3">
        <f>IF(AND(ABS(Q81-D$3)&lt;computations!D$7,X80=0),computations!Y$6,0)</f>
        <v>0</v>
      </c>
    </row>
    <row r="82" spans="7:24" x14ac:dyDescent="0.2">
      <c r="G82" s="1">
        <f t="shared" si="2"/>
        <v>0.12740000000000024</v>
      </c>
      <c r="H82" s="1">
        <f>IF(G82&lt;alternative_greater!$C$9,NORMDIST(G82,$B$2,SQRT($B$4),0),0)</f>
        <v>10.58505953277937</v>
      </c>
      <c r="I82" s="1">
        <f>IF(G82&gt;=alternative_greater!$C$9,NORMDIST(G82,$B$2,SQRT($B$4),0),0)</f>
        <v>0</v>
      </c>
      <c r="J82" s="3">
        <f>IF(G82&lt;alternative_greater!$C$9,NORMDIST(G82,$B$3,C$5,0),0)</f>
        <v>1.2096404554735318E-4</v>
      </c>
      <c r="K82" s="3">
        <f>IF(G82&gt;=alternative_greater!$C$9,NORMDIST(G82,$B$3,C$5,0),0)</f>
        <v>0</v>
      </c>
      <c r="L82" s="3">
        <f>IF(AND(ABS(G82-alternative_greater!C$9)&lt;computations!B$7,L81=0),computations!O$6,0)</f>
        <v>0</v>
      </c>
      <c r="M82" s="3">
        <f>IF(AND(ABS(G82-B$2)&lt;computations!B$7,M81=0),computations!O$6,0)</f>
        <v>0</v>
      </c>
      <c r="N82" s="3">
        <f>IF(AND(ABS(G82-B$3)&lt;computations!B$7,N81=0),computations!O$6,0)</f>
        <v>0</v>
      </c>
      <c r="Q82" s="1">
        <f t="shared" si="3"/>
        <v>0.19360000000000094</v>
      </c>
      <c r="R82" s="1">
        <f>IF(Q82&gt;alternative_less!C$9,NORMDIST(Q82,$D$2,SQRT($D$4),0),0)</f>
        <v>0</v>
      </c>
      <c r="S82" s="1">
        <f>IF(Q82&lt;=alternative_less!C$9,NORMDIST(Q82,$D$2,SQRT($D$4),0),0)</f>
        <v>1.3841924281936859E-4</v>
      </c>
      <c r="T82" s="3">
        <f>IF(Q82&gt;alternative_less!C$9,NORMDIST(Q82,$D$3,$E$5,0),0)</f>
        <v>0</v>
      </c>
      <c r="U82" s="3">
        <f>IF(Q82&lt;=alternative_less!C$9,NORMDIST(Q82,$D$3,$E$5,0),0)</f>
        <v>3.5675766373711708</v>
      </c>
      <c r="V82" s="3">
        <f>IF(AND(ABS(Q82-alternative_less!C$9)&lt;computations!D$7,V81=0),computations!Y$6,0)</f>
        <v>0</v>
      </c>
      <c r="W82" s="3">
        <f>IF(AND(ABS(Q82-D$2)&lt;computations!D$7,W81=0),computations!Y$6,0)</f>
        <v>0</v>
      </c>
      <c r="X82" s="3">
        <f>IF(AND(ABS(Q82-D$3)&lt;computations!D$7,X81=0),computations!Y$6,0)</f>
        <v>0</v>
      </c>
    </row>
    <row r="83" spans="7:24" x14ac:dyDescent="0.2">
      <c r="G83" s="1">
        <f t="shared" si="2"/>
        <v>0.12800000000000022</v>
      </c>
      <c r="H83" s="1">
        <f>IF(G83&lt;alternative_greater!$C$9,NORMDIST(G83,$B$2,SQRT($B$4),0),0)</f>
        <v>10.809569040621776</v>
      </c>
      <c r="I83" s="1">
        <f>IF(G83&gt;=alternative_greater!$C$9,NORMDIST(G83,$B$2,SQRT($B$4),0),0)</f>
        <v>0</v>
      </c>
      <c r="J83" s="3">
        <f>IF(G83&lt;alternative_greater!$C$9,NORMDIST(G83,$B$3,C$5,0),0)</f>
        <v>1.3244243776997248E-4</v>
      </c>
      <c r="K83" s="3">
        <f>IF(G83&gt;=alternative_greater!$C$9,NORMDIST(G83,$B$3,C$5,0),0)</f>
        <v>0</v>
      </c>
      <c r="L83" s="3">
        <f>IF(AND(ABS(G83-alternative_greater!C$9)&lt;computations!B$7,L82=0),computations!O$6,0)</f>
        <v>0</v>
      </c>
      <c r="M83" s="3">
        <f>IF(AND(ABS(G83-B$2)&lt;computations!B$7,M82=0),computations!O$6,0)</f>
        <v>0</v>
      </c>
      <c r="N83" s="3">
        <f>IF(AND(ABS(G83-B$3)&lt;computations!B$7,N82=0),computations!O$6,0)</f>
        <v>0</v>
      </c>
      <c r="Q83" s="1">
        <f t="shared" si="3"/>
        <v>0.19450000000000095</v>
      </c>
      <c r="R83" s="1">
        <f>IF(Q83&gt;alternative_less!C$9,NORMDIST(Q83,$D$2,SQRT($D$4),0),0)</f>
        <v>0</v>
      </c>
      <c r="S83" s="1">
        <f>IF(Q83&lt;=alternative_less!C$9,NORMDIST(Q83,$D$2,SQRT($D$4),0),0)</f>
        <v>1.5244839323069368E-4</v>
      </c>
      <c r="T83" s="3">
        <f>IF(Q83&gt;alternative_less!C$9,NORMDIST(Q83,$D$3,$E$5,0),0)</f>
        <v>0</v>
      </c>
      <c r="U83" s="3">
        <f>IF(Q83&lt;=alternative_less!C$9,NORMDIST(Q83,$D$3,$E$5,0),0)</f>
        <v>3.6893731007822996</v>
      </c>
      <c r="V83" s="3">
        <f>IF(AND(ABS(Q83-alternative_less!C$9)&lt;computations!D$7,V82=0),computations!Y$6,0)</f>
        <v>0</v>
      </c>
      <c r="W83" s="3">
        <f>IF(AND(ABS(Q83-D$2)&lt;computations!D$7,W82=0),computations!Y$6,0)</f>
        <v>0</v>
      </c>
      <c r="X83" s="3">
        <f>IF(AND(ABS(Q83-D$3)&lt;computations!D$7,X82=0),computations!Y$6,0)</f>
        <v>0</v>
      </c>
    </row>
    <row r="84" spans="7:24" x14ac:dyDescent="0.2">
      <c r="G84" s="1">
        <f t="shared" si="2"/>
        <v>0.12860000000000021</v>
      </c>
      <c r="H84" s="1">
        <f>IF(G84&lt;alternative_greater!$C$9,NORMDIST(G84,$B$2,SQRT($B$4),0),0)</f>
        <v>11.032608465168222</v>
      </c>
      <c r="I84" s="1">
        <f>IF(G84&gt;=alternative_greater!$C$9,NORMDIST(G84,$B$2,SQRT($B$4),0),0)</f>
        <v>0</v>
      </c>
      <c r="J84" s="3">
        <f>IF(G84&lt;alternative_greater!$C$9,NORMDIST(G84,$B$3,C$5,0),0)</f>
        <v>1.4495824539471658E-4</v>
      </c>
      <c r="K84" s="3">
        <f>IF(G84&gt;=alternative_greater!$C$9,NORMDIST(G84,$B$3,C$5,0),0)</f>
        <v>0</v>
      </c>
      <c r="L84" s="3">
        <f>IF(AND(ABS(G84-alternative_greater!C$9)&lt;computations!B$7,L83=0),computations!O$6,0)</f>
        <v>0</v>
      </c>
      <c r="M84" s="3">
        <f>IF(AND(ABS(G84-B$2)&lt;computations!B$7,M83=0),computations!O$6,0)</f>
        <v>0</v>
      </c>
      <c r="N84" s="3">
        <f>IF(AND(ABS(G84-B$3)&lt;computations!B$7,N83=0),computations!O$6,0)</f>
        <v>0</v>
      </c>
      <c r="Q84" s="1">
        <f t="shared" si="3"/>
        <v>0.19540000000000096</v>
      </c>
      <c r="R84" s="1">
        <f>IF(Q84&gt;alternative_less!C$9,NORMDIST(Q84,$D$2,SQRT($D$4),0),0)</f>
        <v>0</v>
      </c>
      <c r="S84" s="1">
        <f>IF(Q84&lt;=alternative_less!C$9,NORMDIST(Q84,$D$2,SQRT($D$4),0),0)</f>
        <v>1.6782861690370498E-4</v>
      </c>
      <c r="T84" s="3">
        <f>IF(Q84&gt;alternative_less!C$9,NORMDIST(Q84,$D$3,$E$5,0),0)</f>
        <v>0</v>
      </c>
      <c r="U84" s="3">
        <f>IF(Q84&lt;=alternative_less!C$9,NORMDIST(Q84,$D$3,$E$5,0),0)</f>
        <v>3.8132679540985825</v>
      </c>
      <c r="V84" s="3">
        <f>IF(AND(ABS(Q84-alternative_less!C$9)&lt;computations!D$7,V83=0),computations!Y$6,0)</f>
        <v>0</v>
      </c>
      <c r="W84" s="3">
        <f>IF(AND(ABS(Q84-D$2)&lt;computations!D$7,W83=0),computations!Y$6,0)</f>
        <v>0</v>
      </c>
      <c r="X84" s="3">
        <f>IF(AND(ABS(Q84-D$3)&lt;computations!D$7,X83=0),computations!Y$6,0)</f>
        <v>0</v>
      </c>
    </row>
    <row r="85" spans="7:24" x14ac:dyDescent="0.2">
      <c r="G85" s="1">
        <f t="shared" si="2"/>
        <v>0.1292000000000002</v>
      </c>
      <c r="H85" s="1">
        <f>IF(G85&lt;alternative_greater!$C$9,NORMDIST(G85,$B$2,SQRT($B$4),0),0)</f>
        <v>11.25389304310014</v>
      </c>
      <c r="I85" s="1">
        <f>IF(G85&gt;=alternative_greater!$C$9,NORMDIST(G85,$B$2,SQRT($B$4),0),0)</f>
        <v>0</v>
      </c>
      <c r="J85" s="3">
        <f>IF(G85&lt;alternative_greater!$C$9,NORMDIST(G85,$B$3,C$5,0),0)</f>
        <v>1.586001435562199E-4</v>
      </c>
      <c r="K85" s="3">
        <f>IF(G85&gt;=alternative_greater!$C$9,NORMDIST(G85,$B$3,C$5,0),0)</f>
        <v>0</v>
      </c>
      <c r="L85" s="3">
        <f>IF(AND(ABS(G85-alternative_greater!C$9)&lt;computations!B$7,L84=0),computations!O$6,0)</f>
        <v>0</v>
      </c>
      <c r="M85" s="3">
        <f>IF(AND(ABS(G85-B$2)&lt;computations!B$7,M84=0),computations!O$6,0)</f>
        <v>0</v>
      </c>
      <c r="N85" s="3">
        <f>IF(AND(ABS(G85-B$3)&lt;computations!B$7,N84=0),computations!O$6,0)</f>
        <v>0</v>
      </c>
      <c r="Q85" s="1">
        <f t="shared" si="3"/>
        <v>0.19630000000000097</v>
      </c>
      <c r="R85" s="1">
        <f>IF(Q85&gt;alternative_less!C$9,NORMDIST(Q85,$D$2,SQRT($D$4),0),0)</f>
        <v>0</v>
      </c>
      <c r="S85" s="1">
        <f>IF(Q85&lt;=alternative_less!C$9,NORMDIST(Q85,$D$2,SQRT($D$4),0),0)</f>
        <v>1.8468259220368779E-4</v>
      </c>
      <c r="T85" s="3">
        <f>IF(Q85&gt;alternative_less!C$9,NORMDIST(Q85,$D$3,$E$5,0),0)</f>
        <v>0</v>
      </c>
      <c r="U85" s="3">
        <f>IF(Q85&lt;=alternative_less!C$9,NORMDIST(Q85,$D$3,$E$5,0),0)</f>
        <v>3.9391956480701684</v>
      </c>
      <c r="V85" s="3">
        <f>IF(AND(ABS(Q85-alternative_less!C$9)&lt;computations!D$7,V84=0),computations!Y$6,0)</f>
        <v>0</v>
      </c>
      <c r="W85" s="3">
        <f>IF(AND(ABS(Q85-D$2)&lt;computations!D$7,W84=0),computations!Y$6,0)</f>
        <v>0</v>
      </c>
      <c r="X85" s="3">
        <f>IF(AND(ABS(Q85-D$3)&lt;computations!D$7,X84=0),computations!Y$6,0)</f>
        <v>0</v>
      </c>
    </row>
    <row r="86" spans="7:24" x14ac:dyDescent="0.2">
      <c r="G86" s="1">
        <f t="shared" si="2"/>
        <v>0.12980000000000019</v>
      </c>
      <c r="H86" s="1">
        <f>IF(G86&lt;alternative_greater!$C$9,NORMDIST(G86,$B$2,SQRT($B$4),0),0)</f>
        <v>11.473135220371953</v>
      </c>
      <c r="I86" s="1">
        <f>IF(G86&gt;=alternative_greater!$C$9,NORMDIST(G86,$B$2,SQRT($B$4),0),0)</f>
        <v>0</v>
      </c>
      <c r="J86" s="3">
        <f>IF(G86&lt;alternative_greater!$C$9,NORMDIST(G86,$B$3,C$5,0),0)</f>
        <v>1.7346390678362131E-4</v>
      </c>
      <c r="K86" s="3">
        <f>IF(G86&gt;=alternative_greater!$C$9,NORMDIST(G86,$B$3,C$5,0),0)</f>
        <v>0</v>
      </c>
      <c r="L86" s="3">
        <f>IF(AND(ABS(G86-alternative_greater!C$9)&lt;computations!B$7,L85=0),computations!O$6,0)</f>
        <v>0</v>
      </c>
      <c r="M86" s="3">
        <f>IF(AND(ABS(G86-B$2)&lt;computations!B$7,M85=0),computations!O$6,0)</f>
        <v>0</v>
      </c>
      <c r="N86" s="3">
        <f>IF(AND(ABS(G86-B$3)&lt;computations!B$7,N85=0),computations!O$6,0)</f>
        <v>0</v>
      </c>
      <c r="Q86" s="1">
        <f t="shared" si="3"/>
        <v>0.19720000000000099</v>
      </c>
      <c r="R86" s="1">
        <f>IF(Q86&gt;alternative_less!C$9,NORMDIST(Q86,$D$2,SQRT($D$4),0),0)</f>
        <v>0</v>
      </c>
      <c r="S86" s="1">
        <f>IF(Q86&lt;=alternative_less!C$9,NORMDIST(Q86,$D$2,SQRT($D$4),0),0)</f>
        <v>2.0314338733077518E-4</v>
      </c>
      <c r="T86" s="3">
        <f>IF(Q86&gt;alternative_less!C$9,NORMDIST(Q86,$D$3,$E$5,0),0)</f>
        <v>0</v>
      </c>
      <c r="U86" s="3">
        <f>IF(Q86&lt;=alternative_less!C$9,NORMDIST(Q86,$D$3,$E$5,0),0)</f>
        <v>4.0670851041150415</v>
      </c>
      <c r="V86" s="3">
        <f>IF(AND(ABS(Q86-alternative_less!C$9)&lt;computations!D$7,V85=0),computations!Y$6,0)</f>
        <v>0</v>
      </c>
      <c r="W86" s="3">
        <f>IF(AND(ABS(Q86-D$2)&lt;computations!D$7,W85=0),computations!Y$6,0)</f>
        <v>0</v>
      </c>
      <c r="X86" s="3">
        <f>IF(AND(ABS(Q86-D$3)&lt;computations!D$7,X85=0),computations!Y$6,0)</f>
        <v>0</v>
      </c>
    </row>
    <row r="87" spans="7:24" x14ac:dyDescent="0.2">
      <c r="G87" s="1">
        <f t="shared" si="2"/>
        <v>0.13040000000000018</v>
      </c>
      <c r="H87" s="1">
        <f>IF(G87&lt;alternative_greater!$C$9,NORMDIST(G87,$B$2,SQRT($B$4),0),0)</f>
        <v>11.690045251994453</v>
      </c>
      <c r="I87" s="1">
        <f>IF(G87&gt;=alternative_greater!$C$9,NORMDIST(G87,$B$2,SQRT($B$4),0),0)</f>
        <v>0</v>
      </c>
      <c r="J87" s="3">
        <f>IF(G87&lt;alternative_greater!$C$9,NORMDIST(G87,$B$3,C$5,0),0)</f>
        <v>1.8965293391224377E-4</v>
      </c>
      <c r="K87" s="3">
        <f>IF(G87&gt;=alternative_greater!$C$9,NORMDIST(G87,$B$3,C$5,0),0)</f>
        <v>0</v>
      </c>
      <c r="L87" s="3">
        <f>IF(AND(ABS(G87-alternative_greater!C$9)&lt;computations!B$7,L86=0),computations!O$6,0)</f>
        <v>0</v>
      </c>
      <c r="M87" s="3">
        <f>IF(AND(ABS(G87-B$2)&lt;computations!B$7,M86=0),computations!O$6,0)</f>
        <v>0</v>
      </c>
      <c r="N87" s="3">
        <f>IF(AND(ABS(G87-B$3)&lt;computations!B$7,N86=0),computations!O$6,0)</f>
        <v>0</v>
      </c>
      <c r="Q87" s="1">
        <f t="shared" si="3"/>
        <v>0.198100000000001</v>
      </c>
      <c r="R87" s="1">
        <f>IF(Q87&gt;alternative_less!C$9,NORMDIST(Q87,$D$2,SQRT($D$4),0),0)</f>
        <v>0</v>
      </c>
      <c r="S87" s="1">
        <f>IF(Q87&lt;=alternative_less!C$9,NORMDIST(Q87,$D$2,SQRT($D$4),0),0)</f>
        <v>2.2335526798021531E-4</v>
      </c>
      <c r="T87" s="3">
        <f>IF(Q87&gt;alternative_less!C$9,NORMDIST(Q87,$D$3,$E$5,0),0)</f>
        <v>0</v>
      </c>
      <c r="U87" s="3">
        <f>IF(Q87&lt;=alternative_less!C$9,NORMDIST(Q87,$D$3,$E$5,0),0)</f>
        <v>4.1968596877415951</v>
      </c>
      <c r="V87" s="3">
        <f>IF(AND(ABS(Q87-alternative_less!C$9)&lt;computations!D$7,V86=0),computations!Y$6,0)</f>
        <v>0</v>
      </c>
      <c r="W87" s="3">
        <f>IF(AND(ABS(Q87-D$2)&lt;computations!D$7,W86=0),computations!Y$6,0)</f>
        <v>0</v>
      </c>
      <c r="X87" s="3">
        <f>IF(AND(ABS(Q87-D$3)&lt;computations!D$7,X86=0),computations!Y$6,0)</f>
        <v>0</v>
      </c>
    </row>
    <row r="88" spans="7:24" x14ac:dyDescent="0.2">
      <c r="G88" s="1">
        <f t="shared" si="2"/>
        <v>0.13100000000000017</v>
      </c>
      <c r="H88" s="1">
        <f>IF(G88&lt;alternative_greater!$C$9,NORMDIST(G88,$B$2,SQRT($B$4),0),0)</f>
        <v>11.904331819916608</v>
      </c>
      <c r="I88" s="1">
        <f>IF(G88&gt;=alternative_greater!$C$9,NORMDIST(G88,$B$2,SQRT($B$4),0),0)</f>
        <v>0</v>
      </c>
      <c r="J88" s="3">
        <f>IF(G88&lt;alternative_greater!$C$9,NORMDIST(G88,$B$3,C$5,0),0)</f>
        <v>2.0727880804423488E-4</v>
      </c>
      <c r="K88" s="3">
        <f>IF(G88&gt;=alternative_greater!$C$9,NORMDIST(G88,$B$3,C$5,0),0)</f>
        <v>0</v>
      </c>
      <c r="L88" s="3">
        <f>IF(AND(ABS(G88-alternative_greater!C$9)&lt;computations!B$7,L87=0),computations!O$6,0)</f>
        <v>0</v>
      </c>
      <c r="M88" s="3">
        <f>IF(AND(ABS(G88-B$2)&lt;computations!B$7,M87=0),computations!O$6,0)</f>
        <v>0</v>
      </c>
      <c r="N88" s="3">
        <f>IF(AND(ABS(G88-B$3)&lt;computations!B$7,N87=0),computations!O$6,0)</f>
        <v>0</v>
      </c>
      <c r="Q88" s="1">
        <f t="shared" si="3"/>
        <v>0.19900000000000101</v>
      </c>
      <c r="R88" s="1">
        <f>IF(Q88&gt;alternative_less!C$9,NORMDIST(Q88,$D$2,SQRT($D$4),0),0)</f>
        <v>0</v>
      </c>
      <c r="S88" s="1">
        <f>IF(Q88&lt;=alternative_less!C$9,NORMDIST(Q88,$D$2,SQRT($D$4),0),0)</f>
        <v>2.4547456113419166E-4</v>
      </c>
      <c r="T88" s="3">
        <f>IF(Q88&gt;alternative_less!C$9,NORMDIST(Q88,$D$3,$E$5,0),0)</f>
        <v>0</v>
      </c>
      <c r="U88" s="3">
        <f>IF(Q88&lt;=alternative_less!C$9,NORMDIST(Q88,$D$3,$E$5,0),0)</f>
        <v>4.3284371963387693</v>
      </c>
      <c r="V88" s="3">
        <f>IF(AND(ABS(Q88-alternative_less!C$9)&lt;computations!D$7,V87=0),computations!Y$6,0)</f>
        <v>0</v>
      </c>
      <c r="W88" s="3">
        <f>IF(AND(ABS(Q88-D$2)&lt;computations!D$7,W87=0),computations!Y$6,0)</f>
        <v>0</v>
      </c>
      <c r="X88" s="3">
        <f>IF(AND(ABS(Q88-D$3)&lt;computations!D$7,X87=0),computations!Y$6,0)</f>
        <v>0</v>
      </c>
    </row>
    <row r="89" spans="7:24" x14ac:dyDescent="0.2">
      <c r="G89" s="1">
        <f t="shared" si="2"/>
        <v>0.13160000000000016</v>
      </c>
      <c r="H89" s="1">
        <f>IF(G89&lt;alternative_greater!$C$9,NORMDIST(G89,$B$2,SQRT($B$4),0),0)</f>
        <v>12.11570266724566</v>
      </c>
      <c r="I89" s="1">
        <f>IF(G89&gt;=alternative_greater!$C$9,NORMDIST(G89,$B$2,SQRT($B$4),0),0)</f>
        <v>0</v>
      </c>
      <c r="J89" s="3">
        <f>IF(G89&lt;alternative_greater!$C$9,NORMDIST(G89,$B$3,C$5,0),0)</f>
        <v>2.2646189358747505E-4</v>
      </c>
      <c r="K89" s="3">
        <f>IF(G89&gt;=alternative_greater!$C$9,NORMDIST(G89,$B$3,C$5,0),0)</f>
        <v>0</v>
      </c>
      <c r="L89" s="3">
        <f>IF(AND(ABS(G89-alternative_greater!C$9)&lt;computations!B$7,L88=0),computations!O$6,0)</f>
        <v>0</v>
      </c>
      <c r="M89" s="3">
        <f>IF(AND(ABS(G89-B$2)&lt;computations!B$7,M88=0),computations!O$6,0)</f>
        <v>0</v>
      </c>
      <c r="N89" s="3">
        <f>IF(AND(ABS(G89-B$3)&lt;computations!B$7,N88=0),computations!O$6,0)</f>
        <v>0</v>
      </c>
      <c r="Q89" s="1">
        <f t="shared" si="3"/>
        <v>0.19990000000000102</v>
      </c>
      <c r="R89" s="1">
        <f>IF(Q89&gt;alternative_less!C$9,NORMDIST(Q89,$D$2,SQRT($D$4),0),0)</f>
        <v>0</v>
      </c>
      <c r="S89" s="1">
        <f>IF(Q89&lt;=alternative_less!C$9,NORMDIST(Q89,$D$2,SQRT($D$4),0),0)</f>
        <v>2.6967057830187043E-4</v>
      </c>
      <c r="T89" s="3">
        <f>IF(Q89&gt;alternative_less!C$9,NORMDIST(Q89,$D$3,$E$5,0),0)</f>
        <v>0</v>
      </c>
      <c r="U89" s="3">
        <f>IF(Q89&lt;=alternative_less!C$9,NORMDIST(Q89,$D$3,$E$5,0),0)</f>
        <v>4.4617298618402703</v>
      </c>
      <c r="V89" s="3">
        <f>IF(AND(ABS(Q89-alternative_less!C$9)&lt;computations!D$7,V88=0),computations!Y$6,0)</f>
        <v>0</v>
      </c>
      <c r="W89" s="3">
        <f>IF(AND(ABS(Q89-D$2)&lt;computations!D$7,W88=0),computations!Y$6,0)</f>
        <v>0</v>
      </c>
      <c r="X89" s="3">
        <f>IF(AND(ABS(Q89-D$3)&lt;computations!D$7,X88=0),computations!Y$6,0)</f>
        <v>0</v>
      </c>
    </row>
    <row r="90" spans="7:24" x14ac:dyDescent="0.2">
      <c r="G90" s="1">
        <f t="shared" si="2"/>
        <v>0.13220000000000015</v>
      </c>
      <c r="H90" s="1">
        <f>IF(G90&lt;alternative_greater!$C$9,NORMDIST(G90,$B$2,SQRT($B$4),0),0)</f>
        <v>12.32386524694658</v>
      </c>
      <c r="I90" s="1">
        <f>IF(G90&gt;=alternative_greater!$C$9,NORMDIST(G90,$B$2,SQRT($B$4),0),0)</f>
        <v>0</v>
      </c>
      <c r="J90" s="3">
        <f>IF(G90&lt;alternative_greater!$C$9,NORMDIST(G90,$B$3,C$5,0),0)</f>
        <v>2.4733197249490572E-4</v>
      </c>
      <c r="K90" s="3">
        <f>IF(G90&gt;=alternative_greater!$C$9,NORMDIST(G90,$B$3,C$5,0),0)</f>
        <v>0</v>
      </c>
      <c r="L90" s="3">
        <f>IF(AND(ABS(G90-alternative_greater!C$9)&lt;computations!B$7,L89=0),computations!O$6,0)</f>
        <v>0</v>
      </c>
      <c r="M90" s="3">
        <f>IF(AND(ABS(G90-B$2)&lt;computations!B$7,M89=0),computations!O$6,0)</f>
        <v>0</v>
      </c>
      <c r="N90" s="3">
        <f>IF(AND(ABS(G90-B$3)&lt;computations!B$7,N89=0),computations!O$6,0)</f>
        <v>0</v>
      </c>
      <c r="Q90" s="1">
        <f t="shared" si="3"/>
        <v>0.20080000000000103</v>
      </c>
      <c r="R90" s="1">
        <f>IF(Q90&gt;alternative_less!C$9,NORMDIST(Q90,$D$2,SQRT($D$4),0),0)</f>
        <v>0</v>
      </c>
      <c r="S90" s="1">
        <f>IF(Q90&lt;=alternative_less!C$9,NORMDIST(Q90,$D$2,SQRT($D$4),0),0)</f>
        <v>2.9612660167101245E-4</v>
      </c>
      <c r="T90" s="3">
        <f>IF(Q90&gt;alternative_less!C$9,NORMDIST(Q90,$D$3,$E$5,0),0)</f>
        <v>0</v>
      </c>
      <c r="U90" s="3">
        <f>IF(Q90&lt;=alternative_less!C$9,NORMDIST(Q90,$D$3,$E$5,0),0)</f>
        <v>4.5966443687285663</v>
      </c>
      <c r="V90" s="3">
        <f>IF(AND(ABS(Q90-alternative_less!C$9)&lt;computations!D$7,V89=0),computations!Y$6,0)</f>
        <v>0</v>
      </c>
      <c r="W90" s="3">
        <f>IF(AND(ABS(Q90-D$2)&lt;computations!D$7,W89=0),computations!Y$6,0)</f>
        <v>0</v>
      </c>
      <c r="X90" s="3">
        <f>IF(AND(ABS(Q90-D$3)&lt;computations!D$7,X89=0),computations!Y$6,0)</f>
        <v>0</v>
      </c>
    </row>
    <row r="91" spans="7:24" x14ac:dyDescent="0.2">
      <c r="G91" s="1">
        <f t="shared" si="2"/>
        <v>0.13280000000000014</v>
      </c>
      <c r="H91" s="1">
        <f>IF(G91&lt;alternative_greater!$C$9,NORMDIST(G91,$B$2,SQRT($B$4),0),0)</f>
        <v>12.528527383069511</v>
      </c>
      <c r="I91" s="1">
        <f>IF(G91&gt;=alternative_greater!$C$9,NORMDIST(G91,$B$2,SQRT($B$4),0),0)</f>
        <v>0</v>
      </c>
      <c r="J91" s="3">
        <f>IF(G91&lt;alternative_greater!$C$9,NORMDIST(G91,$B$3,C$5,0),0)</f>
        <v>2.7002892192155029E-4</v>
      </c>
      <c r="K91" s="3">
        <f>IF(G91&gt;=alternative_greater!$C$9,NORMDIST(G91,$B$3,C$5,0),0)</f>
        <v>0</v>
      </c>
      <c r="L91" s="3">
        <f>IF(AND(ABS(G91-alternative_greater!C$9)&lt;computations!B$7,L90=0),computations!O$6,0)</f>
        <v>0</v>
      </c>
      <c r="M91" s="3">
        <f>IF(AND(ABS(G91-B$2)&lt;computations!B$7,M90=0),computations!O$6,0)</f>
        <v>0</v>
      </c>
      <c r="N91" s="3">
        <f>IF(AND(ABS(G91-B$3)&lt;computations!B$7,N90=0),computations!O$6,0)</f>
        <v>0</v>
      </c>
      <c r="Q91" s="1">
        <f t="shared" si="3"/>
        <v>0.20170000000000105</v>
      </c>
      <c r="R91" s="1">
        <f>IF(Q91&gt;alternative_less!C$9,NORMDIST(Q91,$D$2,SQRT($D$4),0),0)</f>
        <v>0</v>
      </c>
      <c r="S91" s="1">
        <f>IF(Q91&lt;=alternative_less!C$9,NORMDIST(Q91,$D$2,SQRT($D$4),0),0)</f>
        <v>3.2504093678335615E-4</v>
      </c>
      <c r="T91" s="3">
        <f>IF(Q91&gt;alternative_less!C$9,NORMDIST(Q91,$D$3,$E$5,0),0)</f>
        <v>0</v>
      </c>
      <c r="U91" s="3">
        <f>IF(Q91&lt;=alternative_less!C$9,NORMDIST(Q91,$D$3,$E$5,0),0)</f>
        <v>4.7330818878002638</v>
      </c>
      <c r="V91" s="3">
        <f>IF(AND(ABS(Q91-alternative_less!C$9)&lt;computations!D$7,V90=0),computations!Y$6,0)</f>
        <v>0</v>
      </c>
      <c r="W91" s="3">
        <f>IF(AND(ABS(Q91-D$2)&lt;computations!D$7,W90=0),computations!Y$6,0)</f>
        <v>0</v>
      </c>
      <c r="X91" s="3">
        <f>IF(AND(ABS(Q91-D$3)&lt;computations!D$7,X90=0),computations!Y$6,0)</f>
        <v>0</v>
      </c>
    </row>
    <row r="92" spans="7:24" x14ac:dyDescent="0.2">
      <c r="G92" s="1">
        <f t="shared" si="2"/>
        <v>0.13340000000000013</v>
      </c>
      <c r="H92" s="1">
        <f>IF(G92&lt;alternative_greater!$C$9,NORMDIST(G92,$B$2,SQRT($B$4),0),0)</f>
        <v>12.729397942468745</v>
      </c>
      <c r="I92" s="1">
        <f>IF(G92&gt;=alternative_greater!$C$9,NORMDIST(G92,$B$2,SQRT($B$4),0),0)</f>
        <v>0</v>
      </c>
      <c r="J92" s="3">
        <f>IF(G92&lt;alternative_greater!$C$9,NORMDIST(G92,$B$3,C$5,0),0)</f>
        <v>2.9470343561388806E-4</v>
      </c>
      <c r="K92" s="3">
        <f>IF(G92&gt;=alternative_greater!$C$9,NORMDIST(G92,$B$3,C$5,0),0)</f>
        <v>0</v>
      </c>
      <c r="L92" s="3">
        <f>IF(AND(ABS(G92-alternative_greater!C$9)&lt;computations!B$7,L91=0),computations!O$6,0)</f>
        <v>0</v>
      </c>
      <c r="M92" s="3">
        <f>IF(AND(ABS(G92-B$2)&lt;computations!B$7,M91=0),computations!O$6,0)</f>
        <v>0</v>
      </c>
      <c r="N92" s="3">
        <f>IF(AND(ABS(G92-B$3)&lt;computations!B$7,N91=0),computations!O$6,0)</f>
        <v>0</v>
      </c>
      <c r="Q92" s="1">
        <f t="shared" si="3"/>
        <v>0.20260000000000106</v>
      </c>
      <c r="R92" s="1">
        <f>IF(Q92&gt;alternative_less!C$9,NORMDIST(Q92,$D$2,SQRT($D$4),0),0)</f>
        <v>0</v>
      </c>
      <c r="S92" s="1">
        <f>IF(Q92&lt;=alternative_less!C$9,NORMDIST(Q92,$D$2,SQRT($D$4),0),0)</f>
        <v>3.566280354969571E-4</v>
      </c>
      <c r="T92" s="3">
        <f>IF(Q92&gt;alternative_less!C$9,NORMDIST(Q92,$D$3,$E$5,0),0)</f>
        <v>0</v>
      </c>
      <c r="U92" s="3">
        <f>IF(Q92&lt;=alternative_less!C$9,NORMDIST(Q92,$D$3,$E$5,0),0)</f>
        <v>4.8709381260670623</v>
      </c>
      <c r="V92" s="3">
        <f>IF(AND(ABS(Q92-alternative_less!C$9)&lt;computations!D$7,V91=0),computations!Y$6,0)</f>
        <v>0</v>
      </c>
      <c r="W92" s="3">
        <f>IF(AND(ABS(Q92-D$2)&lt;computations!D$7,W91=0),computations!Y$6,0)</f>
        <v>0</v>
      </c>
      <c r="X92" s="3">
        <f>IF(AND(ABS(Q92-D$3)&lt;computations!D$7,X91=0),computations!Y$6,0)</f>
        <v>0</v>
      </c>
    </row>
    <row r="93" spans="7:24" x14ac:dyDescent="0.2">
      <c r="G93" s="1">
        <f t="shared" si="2"/>
        <v>0.13400000000000012</v>
      </c>
      <c r="H93" s="1">
        <f>IF(G93&lt;alternative_greater!$C$9,NORMDIST(G93,$B$2,SQRT($B$4),0),0)</f>
        <v>12.926187514899459</v>
      </c>
      <c r="I93" s="1">
        <f>IF(G93&gt;=alternative_greater!$C$9,NORMDIST(G93,$B$2,SQRT($B$4),0),0)</f>
        <v>0</v>
      </c>
      <c r="J93" s="3">
        <f>IF(G93&lt;alternative_greater!$C$9,NORMDIST(G93,$B$3,C$5,0),0)</f>
        <v>3.2151779144569571E-4</v>
      </c>
      <c r="K93" s="3">
        <f>IF(G93&gt;=alternative_greater!$C$9,NORMDIST(G93,$B$3,C$5,0),0)</f>
        <v>0</v>
      </c>
      <c r="L93" s="3">
        <f>IF(AND(ABS(G93-alternative_greater!C$9)&lt;computations!B$7,L92=0),computations!O$6,0)</f>
        <v>0</v>
      </c>
      <c r="M93" s="3">
        <f>IF(AND(ABS(G93-B$2)&lt;computations!B$7,M92=0),computations!O$6,0)</f>
        <v>0</v>
      </c>
      <c r="N93" s="3">
        <f>IF(AND(ABS(G93-B$3)&lt;computations!B$7,N92=0),computations!O$6,0)</f>
        <v>0</v>
      </c>
      <c r="Q93" s="1">
        <f t="shared" si="3"/>
        <v>0.20350000000000107</v>
      </c>
      <c r="R93" s="1">
        <f>IF(Q93&gt;alternative_less!C$9,NORMDIST(Q93,$D$2,SQRT($D$4),0),0)</f>
        <v>0</v>
      </c>
      <c r="S93" s="1">
        <f>IF(Q93&lt;=alternative_less!C$9,NORMDIST(Q93,$D$2,SQRT($D$4),0),0)</f>
        <v>3.9111969315104789E-4</v>
      </c>
      <c r="T93" s="3">
        <f>IF(Q93&gt;alternative_less!C$9,NORMDIST(Q93,$D$3,$E$5,0),0)</f>
        <v>0</v>
      </c>
      <c r="U93" s="3">
        <f>IF(Q93&lt;=alternative_less!C$9,NORMDIST(Q93,$D$3,$E$5,0),0)</f>
        <v>5.0101033931160881</v>
      </c>
      <c r="V93" s="3">
        <f>IF(AND(ABS(Q93-alternative_less!C$9)&lt;computations!D$7,V92=0),computations!Y$6,0)</f>
        <v>0</v>
      </c>
      <c r="W93" s="3">
        <f>IF(AND(ABS(Q93-D$2)&lt;computations!D$7,W92=0),computations!Y$6,0)</f>
        <v>0</v>
      </c>
      <c r="X93" s="3">
        <f>IF(AND(ABS(Q93-D$3)&lt;computations!D$7,X92=0),computations!Y$6,0)</f>
        <v>0</v>
      </c>
    </row>
    <row r="94" spans="7:24" x14ac:dyDescent="0.2">
      <c r="G94" s="1">
        <f t="shared" si="2"/>
        <v>0.13460000000000011</v>
      </c>
      <c r="H94" s="1">
        <f>IF(G94&lt;alternative_greater!$C$9,NORMDIST(G94,$B$2,SQRT($B$4),0),0)</f>
        <v>13.118609099309204</v>
      </c>
      <c r="I94" s="1">
        <f>IF(G94&gt;=alternative_greater!$C$9,NORMDIST(G94,$B$2,SQRT($B$4),0),0)</f>
        <v>0</v>
      </c>
      <c r="J94" s="3">
        <f>IF(G94&lt;alternative_greater!$C$9,NORMDIST(G94,$B$3,C$5,0),0)</f>
        <v>3.5064666761589673E-4</v>
      </c>
      <c r="K94" s="3">
        <f>IF(G94&gt;=alternative_greater!$C$9,NORMDIST(G94,$B$3,C$5,0),0)</f>
        <v>0</v>
      </c>
      <c r="L94" s="3">
        <f>IF(AND(ABS(G94-alternative_greater!C$9)&lt;computations!B$7,L93=0),computations!O$6,0)</f>
        <v>0</v>
      </c>
      <c r="M94" s="3">
        <f>IF(AND(ABS(G94-B$2)&lt;computations!B$7,M93=0),computations!O$6,0)</f>
        <v>0</v>
      </c>
      <c r="N94" s="3">
        <f>IF(AND(ABS(G94-B$3)&lt;computations!B$7,N93=0),computations!O$6,0)</f>
        <v>0</v>
      </c>
      <c r="Q94" s="1">
        <f t="shared" si="3"/>
        <v>0.20440000000000108</v>
      </c>
      <c r="R94" s="1">
        <f>IF(Q94&gt;alternative_less!C$9,NORMDIST(Q94,$D$2,SQRT($D$4),0),0)</f>
        <v>0</v>
      </c>
      <c r="S94" s="1">
        <f>IF(Q94&lt;=alternative_less!C$9,NORMDIST(Q94,$D$2,SQRT($D$4),0),0)</f>
        <v>4.2876632400264591E-4</v>
      </c>
      <c r="T94" s="3">
        <f>IF(Q94&gt;alternative_less!C$9,NORMDIST(Q94,$D$3,$E$5,0),0)</f>
        <v>0</v>
      </c>
      <c r="U94" s="3">
        <f>IF(Q94&lt;=alternative_less!C$9,NORMDIST(Q94,$D$3,$E$5,0),0)</f>
        <v>5.150462684199911</v>
      </c>
      <c r="V94" s="3">
        <f>IF(AND(ABS(Q94-alternative_less!C$9)&lt;computations!D$7,V93=0),computations!Y$6,0)</f>
        <v>0</v>
      </c>
      <c r="W94" s="3">
        <f>IF(AND(ABS(Q94-D$2)&lt;computations!D$7,W93=0),computations!Y$6,0)</f>
        <v>0</v>
      </c>
      <c r="X94" s="3">
        <f>IF(AND(ABS(Q94-D$3)&lt;computations!D$7,X93=0),computations!Y$6,0)</f>
        <v>0</v>
      </c>
    </row>
    <row r="95" spans="7:24" x14ac:dyDescent="0.2">
      <c r="G95" s="1">
        <f t="shared" si="2"/>
        <v>0.1352000000000001</v>
      </c>
      <c r="H95" s="1">
        <f>IF(G95&lt;alternative_greater!$C$9,NORMDIST(G95,$B$2,SQRT($B$4),0),0)</f>
        <v>13.306378794081132</v>
      </c>
      <c r="I95" s="1">
        <f>IF(G95&gt;=alternative_greater!$C$9,NORMDIST(G95,$B$2,SQRT($B$4),0),0)</f>
        <v>0</v>
      </c>
      <c r="J95" s="3">
        <f>IF(G95&lt;alternative_greater!$C$9,NORMDIST(G95,$B$3,C$5,0),0)</f>
        <v>3.8227801012716815E-4</v>
      </c>
      <c r="K95" s="3">
        <f>IF(G95&gt;=alternative_greater!$C$9,NORMDIST(G95,$B$3,C$5,0),0)</f>
        <v>0</v>
      </c>
      <c r="L95" s="3">
        <f>IF(AND(ABS(G95-alternative_greater!C$9)&lt;computations!B$7,L94=0),computations!O$6,0)</f>
        <v>0</v>
      </c>
      <c r="M95" s="3">
        <f>IF(AND(ABS(G95-B$2)&lt;computations!B$7,M94=0),computations!O$6,0)</f>
        <v>0</v>
      </c>
      <c r="N95" s="3">
        <f>IF(AND(ABS(G95-B$3)&lt;computations!B$7,N94=0),computations!O$6,0)</f>
        <v>0</v>
      </c>
      <c r="Q95" s="1">
        <f t="shared" si="3"/>
        <v>0.20530000000000109</v>
      </c>
      <c r="R95" s="1">
        <f>IF(Q95&gt;alternative_less!C$9,NORMDIST(Q95,$D$2,SQRT($D$4),0),0)</f>
        <v>0</v>
      </c>
      <c r="S95" s="1">
        <f>IF(Q95&lt;=alternative_less!C$9,NORMDIST(Q95,$D$2,SQRT($D$4),0),0)</f>
        <v>4.6983831915823905E-4</v>
      </c>
      <c r="T95" s="3">
        <f>IF(Q95&gt;alternative_less!C$9,NORMDIST(Q95,$D$3,$E$5,0),0)</f>
        <v>0</v>
      </c>
      <c r="U95" s="3">
        <f>IF(Q95&lt;=alternative_less!C$9,NORMDIST(Q95,$D$3,$E$5,0),0)</f>
        <v>5.2918957802704956</v>
      </c>
      <c r="V95" s="3">
        <f>IF(AND(ABS(Q95-alternative_less!C$9)&lt;computations!D$7,V94=0),computations!Y$6,0)</f>
        <v>0</v>
      </c>
      <c r="W95" s="3">
        <f>IF(AND(ABS(Q95-D$2)&lt;computations!D$7,W94=0),computations!Y$6,0)</f>
        <v>0</v>
      </c>
      <c r="X95" s="3">
        <f>IF(AND(ABS(Q95-D$3)&lt;computations!D$7,X94=0),computations!Y$6,0)</f>
        <v>0</v>
      </c>
    </row>
    <row r="96" spans="7:24" x14ac:dyDescent="0.2">
      <c r="G96" s="1">
        <f t="shared" si="2"/>
        <v>0.13580000000000009</v>
      </c>
      <c r="H96" s="1">
        <f>IF(G96&lt;alternative_greater!$C$9,NORMDIST(G96,$B$2,SQRT($B$4),0),0)</f>
        <v>13.48921648893457</v>
      </c>
      <c r="I96" s="1">
        <f>IF(G96&gt;=alternative_greater!$C$9,NORMDIST(G96,$B$2,SQRT($B$4),0),0)</f>
        <v>0</v>
      </c>
      <c r="J96" s="3">
        <f>IF(G96&lt;alternative_greater!$C$9,NORMDIST(G96,$B$3,C$5,0),0)</f>
        <v>4.1661395426888936E-4</v>
      </c>
      <c r="K96" s="3">
        <f>IF(G96&gt;=alternative_greater!$C$9,NORMDIST(G96,$B$3,C$5,0),0)</f>
        <v>0</v>
      </c>
      <c r="L96" s="3">
        <f>IF(AND(ABS(G96-alternative_greater!C$9)&lt;computations!B$7,L95=0),computations!O$6,0)</f>
        <v>0</v>
      </c>
      <c r="M96" s="3">
        <f>IF(AND(ABS(G96-B$2)&lt;computations!B$7,M95=0),computations!O$6,0)</f>
        <v>0</v>
      </c>
      <c r="N96" s="3">
        <f>IF(AND(ABS(G96-B$3)&lt;computations!B$7,N95=0),computations!O$6,0)</f>
        <v>0</v>
      </c>
      <c r="Q96" s="1">
        <f t="shared" si="3"/>
        <v>0.2062000000000011</v>
      </c>
      <c r="R96" s="1">
        <f>IF(Q96&gt;alternative_less!C$9,NORMDIST(Q96,$D$2,SQRT($D$4),0),0)</f>
        <v>0</v>
      </c>
      <c r="S96" s="1">
        <f>IF(Q96&lt;=alternative_less!C$9,NORMDIST(Q96,$D$2,SQRT($D$4),0),0)</f>
        <v>5.1462749137814751E-4</v>
      </c>
      <c r="T96" s="3">
        <f>IF(Q96&gt;alternative_less!C$9,NORMDIST(Q96,$D$3,$E$5,0),0)</f>
        <v>0</v>
      </c>
      <c r="U96" s="3">
        <f>IF(Q96&lt;=alternative_less!C$9,NORMDIST(Q96,$D$3,$E$5,0),0)</f>
        <v>5.434277365112453</v>
      </c>
      <c r="V96" s="3">
        <f>IF(AND(ABS(Q96-alternative_less!C$9)&lt;computations!D$7,V95=0),computations!Y$6,0)</f>
        <v>0</v>
      </c>
      <c r="W96" s="3">
        <f>IF(AND(ABS(Q96-D$2)&lt;computations!D$7,W95=0),computations!Y$6,0)</f>
        <v>0</v>
      </c>
      <c r="X96" s="3">
        <f>IF(AND(ABS(Q96-D$3)&lt;computations!D$7,X95=0),computations!Y$6,0)</f>
        <v>0</v>
      </c>
    </row>
    <row r="97" spans="7:24" x14ac:dyDescent="0.2">
      <c r="G97" s="1">
        <f t="shared" si="2"/>
        <v>0.13640000000000008</v>
      </c>
      <c r="H97" s="1">
        <f>IF(G97&lt;alternative_greater!$C$9,NORMDIST(G97,$B$2,SQRT($B$4),0),0)</f>
        <v>13.66684655614748</v>
      </c>
      <c r="I97" s="1">
        <f>IF(G97&gt;=alternative_greater!$C$9,NORMDIST(G97,$B$2,SQRT($B$4),0),0)</f>
        <v>0</v>
      </c>
      <c r="J97" s="3">
        <f>IF(G97&lt;alternative_greater!$C$9,NORMDIST(G97,$B$3,C$5,0),0)</f>
        <v>4.5387180293427696E-4</v>
      </c>
      <c r="K97" s="3">
        <f>IF(G97&gt;=alternative_greater!$C$9,NORMDIST(G97,$B$3,C$5,0),0)</f>
        <v>0</v>
      </c>
      <c r="L97" s="3">
        <f>IF(AND(ABS(G97-alternative_greater!C$9)&lt;computations!B$7,L96=0),computations!O$6,0)</f>
        <v>0</v>
      </c>
      <c r="M97" s="3">
        <f>IF(AND(ABS(G97-B$2)&lt;computations!B$7,M96=0),computations!O$6,0)</f>
        <v>0</v>
      </c>
      <c r="N97" s="3">
        <f>IF(AND(ABS(G97-B$3)&lt;computations!B$7,N96=0),computations!O$6,0)</f>
        <v>0</v>
      </c>
      <c r="Q97" s="1">
        <f t="shared" si="3"/>
        <v>0.20710000000000112</v>
      </c>
      <c r="R97" s="1">
        <f>IF(Q97&gt;alternative_less!C$9,NORMDIST(Q97,$D$2,SQRT($D$4),0),0)</f>
        <v>0</v>
      </c>
      <c r="S97" s="1">
        <f>IF(Q97&lt;=alternative_less!C$9,NORMDIST(Q97,$D$2,SQRT($D$4),0),0)</f>
        <v>5.6344861128485274E-4</v>
      </c>
      <c r="T97" s="3">
        <f>IF(Q97&gt;alternative_less!C$9,NORMDIST(Q97,$D$3,$E$5,0),0)</f>
        <v>0</v>
      </c>
      <c r="U97" s="3">
        <f>IF(Q97&lt;=alternative_less!C$9,NORMDIST(Q97,$D$3,$E$5,0),0)</f>
        <v>5.5774771596699937</v>
      </c>
      <c r="V97" s="3">
        <f>IF(AND(ABS(Q97-alternative_less!C$9)&lt;computations!D$7,V96=0),computations!Y$6,0)</f>
        <v>0</v>
      </c>
      <c r="W97" s="3">
        <f>IF(AND(ABS(Q97-D$2)&lt;computations!D$7,W96=0),computations!Y$6,0)</f>
        <v>0</v>
      </c>
      <c r="X97" s="3">
        <f>IF(AND(ABS(Q97-D$3)&lt;computations!D$7,X96=0),computations!Y$6,0)</f>
        <v>0</v>
      </c>
    </row>
    <row r="98" spans="7:24" x14ac:dyDescent="0.2">
      <c r="G98" s="1">
        <f t="shared" si="2"/>
        <v>0.13700000000000007</v>
      </c>
      <c r="H98" s="1">
        <f>IF(G98&lt;alternative_greater!$C$9,NORMDIST(G98,$B$2,SQRT($B$4),0),0)</f>
        <v>13.838998538733687</v>
      </c>
      <c r="I98" s="1">
        <f>IF(G98&gt;=alternative_greater!$C$9,NORMDIST(G98,$B$2,SQRT($B$4),0),0)</f>
        <v>0</v>
      </c>
      <c r="J98" s="3">
        <f>IF(G98&lt;alternative_greater!$C$9,NORMDIST(G98,$B$3,C$5,0),0)</f>
        <v>4.9428506470893235E-4</v>
      </c>
      <c r="K98" s="3">
        <f>IF(G98&gt;=alternative_greater!$C$9,NORMDIST(G98,$B$3,C$5,0),0)</f>
        <v>0</v>
      </c>
      <c r="L98" s="3">
        <f>IF(AND(ABS(G98-alternative_greater!C$9)&lt;computations!B$7,L97=0),computations!O$6,0)</f>
        <v>0</v>
      </c>
      <c r="M98" s="3">
        <f>IF(AND(ABS(G98-B$2)&lt;computations!B$7,M97=0),computations!O$6,0)</f>
        <v>0</v>
      </c>
      <c r="N98" s="3">
        <f>IF(AND(ABS(G98-B$3)&lt;computations!B$7,N97=0),computations!O$6,0)</f>
        <v>0</v>
      </c>
      <c r="Q98" s="1">
        <f t="shared" si="3"/>
        <v>0.20800000000000113</v>
      </c>
      <c r="R98" s="1">
        <f>IF(Q98&gt;alternative_less!C$9,NORMDIST(Q98,$D$2,SQRT($D$4),0),0)</f>
        <v>0</v>
      </c>
      <c r="S98" s="1">
        <f>IF(Q98&lt;=alternative_less!C$9,NORMDIST(Q98,$D$2,SQRT($D$4),0),0)</f>
        <v>6.1664103965895875E-4</v>
      </c>
      <c r="T98" s="3">
        <f>IF(Q98&gt;alternative_less!C$9,NORMDIST(Q98,$D$3,$E$5,0),0)</f>
        <v>0</v>
      </c>
      <c r="U98" s="3">
        <f>IF(Q98&lt;=alternative_less!C$9,NORMDIST(Q98,$D$3,$E$5,0),0)</f>
        <v>5.7213600735986478</v>
      </c>
      <c r="V98" s="3">
        <f>IF(AND(ABS(Q98-alternative_less!C$9)&lt;computations!D$7,V97=0),computations!Y$6,0)</f>
        <v>0</v>
      </c>
      <c r="W98" s="3">
        <f>IF(AND(ABS(Q98-D$2)&lt;computations!D$7,W97=0),computations!Y$6,0)</f>
        <v>0</v>
      </c>
      <c r="X98" s="3">
        <f>IF(AND(ABS(Q98-D$3)&lt;computations!D$7,X97=0),computations!Y$6,0)</f>
        <v>0</v>
      </c>
    </row>
    <row r="99" spans="7:24" x14ac:dyDescent="0.2">
      <c r="G99" s="1">
        <f t="shared" si="2"/>
        <v>0.13760000000000006</v>
      </c>
      <c r="H99" s="1">
        <f>IF(G99&lt;alternative_greater!$C$9,NORMDIST(G99,$B$2,SQRT($B$4),0),0)</f>
        <v>14.005407833186865</v>
      </c>
      <c r="I99" s="1">
        <f>IF(G99&gt;=alternative_greater!$C$9,NORMDIST(G99,$B$2,SQRT($B$4),0),0)</f>
        <v>0</v>
      </c>
      <c r="J99" s="3">
        <f>IF(G99&lt;alternative_greater!$C$9,NORMDIST(G99,$B$3,C$5,0),0)</f>
        <v>5.3810455477642019E-4</v>
      </c>
      <c r="K99" s="3">
        <f>IF(G99&gt;=alternative_greater!$C$9,NORMDIST(G99,$B$3,C$5,0),0)</f>
        <v>0</v>
      </c>
      <c r="L99" s="3">
        <f>IF(AND(ABS(G99-alternative_greater!C$9)&lt;computations!B$7,L98=0),computations!O$6,0)</f>
        <v>0</v>
      </c>
      <c r="M99" s="3">
        <f>IF(AND(ABS(G99-B$2)&lt;computations!B$7,M98=0),computations!O$6,0)</f>
        <v>0</v>
      </c>
      <c r="N99" s="3">
        <f>IF(AND(ABS(G99-B$3)&lt;computations!B$7,N98=0),computations!O$6,0)</f>
        <v>0</v>
      </c>
      <c r="Q99" s="1">
        <f t="shared" si="3"/>
        <v>0.20890000000000114</v>
      </c>
      <c r="R99" s="1">
        <f>IF(Q99&gt;alternative_less!C$9,NORMDIST(Q99,$D$2,SQRT($D$4),0),0)</f>
        <v>0</v>
      </c>
      <c r="S99" s="1">
        <f>IF(Q99&lt;=alternative_less!C$9,NORMDIST(Q99,$D$2,SQRT($D$4),0),0)</f>
        <v>6.7457046065709817E-4</v>
      </c>
      <c r="T99" s="3">
        <f>IF(Q99&gt;alternative_less!C$9,NORMDIST(Q99,$D$3,$E$5,0),0)</f>
        <v>0</v>
      </c>
      <c r="U99" s="3">
        <f>IF(Q99&lt;=alternative_less!C$9,NORMDIST(Q99,$D$3,$E$5,0),0)</f>
        <v>5.8657863740077572</v>
      </c>
      <c r="V99" s="3">
        <f>IF(AND(ABS(Q99-alternative_less!C$9)&lt;computations!D$7,V98=0),computations!Y$6,0)</f>
        <v>0</v>
      </c>
      <c r="W99" s="3">
        <f>IF(AND(ABS(Q99-D$2)&lt;computations!D$7,W98=0),computations!Y$6,0)</f>
        <v>0</v>
      </c>
      <c r="X99" s="3">
        <f>IF(AND(ABS(Q99-D$3)&lt;computations!D$7,X98=0),computations!Y$6,0)</f>
        <v>0</v>
      </c>
    </row>
    <row r="100" spans="7:24" x14ac:dyDescent="0.2">
      <c r="G100" s="1">
        <f t="shared" si="2"/>
        <v>0.13820000000000005</v>
      </c>
      <c r="H100" s="1">
        <f>IF(G100&lt;alternative_greater!$C$9,NORMDIST(G100,$B$2,SQRT($B$4),0),0)</f>
        <v>14.165816364392656</v>
      </c>
      <c r="I100" s="1">
        <f>IF(G100&gt;=alternative_greater!$C$9,NORMDIST(G100,$B$2,SQRT($B$4),0),0)</f>
        <v>0</v>
      </c>
      <c r="J100" s="3">
        <f>IF(G100&lt;alternative_greater!$C$9,NORMDIST(G100,$B$3,C$5,0),0)</f>
        <v>5.8559956179545978E-4</v>
      </c>
      <c r="K100" s="3">
        <f>IF(G100&gt;=alternative_greater!$C$9,NORMDIST(G100,$B$3,C$5,0),0)</f>
        <v>0</v>
      </c>
      <c r="L100" s="3">
        <f>IF(AND(ABS(G100-alternative_greater!C$9)&lt;computations!B$7,L99=0),computations!O$6,0)</f>
        <v>0</v>
      </c>
      <c r="M100" s="3">
        <f>IF(AND(ABS(G100-B$2)&lt;computations!B$7,M99=0),computations!O$6,0)</f>
        <v>0</v>
      </c>
      <c r="N100" s="3">
        <f>IF(AND(ABS(G100-B$3)&lt;computations!B$7,N99=0),computations!O$6,0)</f>
        <v>0</v>
      </c>
      <c r="Q100" s="1">
        <f t="shared" si="3"/>
        <v>0.20980000000000115</v>
      </c>
      <c r="R100" s="1">
        <f>IF(Q100&gt;alternative_less!C$9,NORMDIST(Q100,$D$2,SQRT($D$4),0),0)</f>
        <v>0</v>
      </c>
      <c r="S100" s="1">
        <f>IF(Q100&lt;=alternative_less!C$9,NORMDIST(Q100,$D$2,SQRT($D$4),0),0)</f>
        <v>7.3763072093370019E-4</v>
      </c>
      <c r="T100" s="3">
        <f>IF(Q100&gt;alternative_less!C$9,NORMDIST(Q100,$D$3,$E$5,0),0)</f>
        <v>0</v>
      </c>
      <c r="U100" s="3">
        <f>IF(Q100&lt;=alternative_less!C$9,NORMDIST(Q100,$D$3,$E$5,0),0)</f>
        <v>6.0106118712930705</v>
      </c>
      <c r="V100" s="3">
        <f>IF(AND(ABS(Q100-alternative_less!C$9)&lt;computations!D$7,V99=0),computations!Y$6,0)</f>
        <v>0</v>
      </c>
      <c r="W100" s="3">
        <f>IF(AND(ABS(Q100-D$2)&lt;computations!D$7,W99=0),computations!Y$6,0)</f>
        <v>0</v>
      </c>
      <c r="X100" s="3">
        <f>IF(AND(ABS(Q100-D$3)&lt;computations!D$7,X99=0),computations!Y$6,0)</f>
        <v>0</v>
      </c>
    </row>
    <row r="101" spans="7:24" x14ac:dyDescent="0.2">
      <c r="G101" s="1">
        <f t="shared" si="2"/>
        <v>0.13880000000000003</v>
      </c>
      <c r="H101" s="1">
        <f>IF(G101&lt;alternative_greater!$C$9,NORMDIST(G101,$B$2,SQRT($B$4),0),0)</f>
        <v>14.319973250310589</v>
      </c>
      <c r="I101" s="1">
        <f>IF(G101&gt;=alternative_greater!$C$9,NORMDIST(G101,$B$2,SQRT($B$4),0),0)</f>
        <v>0</v>
      </c>
      <c r="J101" s="3">
        <f>IF(G101&lt;alternative_greater!$C$9,NORMDIST(G101,$B$3,C$5,0),0)</f>
        <v>6.3705908401268075E-4</v>
      </c>
      <c r="K101" s="3">
        <f>IF(G101&gt;=alternative_greater!$C$9,NORMDIST(G101,$B$3,C$5,0),0)</f>
        <v>0</v>
      </c>
      <c r="L101" s="3">
        <f>IF(AND(ABS(G101-alternative_greater!C$9)&lt;computations!B$7,L100=0),computations!O$6,0)</f>
        <v>0</v>
      </c>
      <c r="M101" s="3">
        <f>IF(AND(ABS(G101-B$2)&lt;computations!B$7,M100=0),computations!O$6,0)</f>
        <v>0</v>
      </c>
      <c r="N101" s="3">
        <f>IF(AND(ABS(G101-B$3)&lt;computations!B$7,N100=0),computations!O$6,0)</f>
        <v>0</v>
      </c>
      <c r="Q101" s="1">
        <f t="shared" si="3"/>
        <v>0.21070000000000116</v>
      </c>
      <c r="R101" s="1">
        <f>IF(Q101&gt;alternative_less!C$9,NORMDIST(Q101,$D$2,SQRT($D$4),0),0)</f>
        <v>0</v>
      </c>
      <c r="S101" s="1">
        <f>IF(Q101&lt;=alternative_less!C$9,NORMDIST(Q101,$D$2,SQRT($D$4),0),0)</f>
        <v>8.062457797929414E-4</v>
      </c>
      <c r="T101" s="3">
        <f>IF(Q101&gt;alternative_less!C$9,NORMDIST(Q101,$D$3,$E$5,0),0)</f>
        <v>0</v>
      </c>
      <c r="U101" s="3">
        <f>IF(Q101&lt;=alternative_less!C$9,NORMDIST(Q101,$D$3,$E$5,0),0)</f>
        <v>6.155688121890682</v>
      </c>
      <c r="V101" s="3">
        <f>IF(AND(ABS(Q101-alternative_less!C$9)&lt;computations!D$7,V100=0),computations!Y$6,0)</f>
        <v>0</v>
      </c>
      <c r="W101" s="3">
        <f>IF(AND(ABS(Q101-D$2)&lt;computations!D$7,W100=0),computations!Y$6,0)</f>
        <v>0</v>
      </c>
      <c r="X101" s="3">
        <f>IF(AND(ABS(Q101-D$3)&lt;computations!D$7,X100=0),computations!Y$6,0)</f>
        <v>0</v>
      </c>
    </row>
    <row r="102" spans="7:24" x14ac:dyDescent="0.2">
      <c r="G102" s="1">
        <f t="shared" si="2"/>
        <v>0.13940000000000002</v>
      </c>
      <c r="H102" s="1">
        <f>IF(G102&lt;alternative_greater!$C$9,NORMDIST(G102,$B$2,SQRT($B$4),0),0)</f>
        <v>14.467635454038593</v>
      </c>
      <c r="I102" s="1">
        <f>IF(G102&gt;=alternative_greater!$C$9,NORMDIST(G102,$B$2,SQRT($B$4),0),0)</f>
        <v>0</v>
      </c>
      <c r="J102" s="3">
        <f>IF(G102&lt;alternative_greater!$C$9,NORMDIST(G102,$B$3,C$5,0),0)</f>
        <v>6.9279313798420125E-4</v>
      </c>
      <c r="K102" s="3">
        <f>IF(G102&gt;=alternative_greater!$C$9,NORMDIST(G102,$B$3,C$5,0),0)</f>
        <v>0</v>
      </c>
      <c r="L102" s="3">
        <f>IF(AND(ABS(G102-alternative_greater!C$9)&lt;computations!B$7,L101=0),computations!O$6,0)</f>
        <v>0</v>
      </c>
      <c r="M102" s="3">
        <f>IF(AND(ABS(G102-B$2)&lt;computations!B$7,M101=0),computations!O$6,0)</f>
        <v>0</v>
      </c>
      <c r="N102" s="3">
        <f>IF(AND(ABS(G102-B$3)&lt;computations!B$7,N101=0),computations!O$6,0)</f>
        <v>0</v>
      </c>
      <c r="Q102" s="1">
        <f t="shared" si="3"/>
        <v>0.21160000000000118</v>
      </c>
      <c r="R102" s="1">
        <f>IF(Q102&gt;alternative_less!C$9,NORMDIST(Q102,$D$2,SQRT($D$4),0),0)</f>
        <v>0</v>
      </c>
      <c r="S102" s="1">
        <f>IF(Q102&lt;=alternative_less!C$9,NORMDIST(Q102,$D$2,SQRT($D$4),0),0)</f>
        <v>8.8087177563673862E-4</v>
      </c>
      <c r="T102" s="3">
        <f>IF(Q102&gt;alternative_less!C$9,NORMDIST(Q102,$D$3,$E$5,0),0)</f>
        <v>0</v>
      </c>
      <c r="U102" s="3">
        <f>IF(Q102&lt;=alternative_less!C$9,NORMDIST(Q102,$D$3,$E$5,0),0)</f>
        <v>6.3008626477146095</v>
      </c>
      <c r="V102" s="3">
        <f>IF(AND(ABS(Q102-alternative_less!C$9)&lt;computations!D$7,V101=0),computations!Y$6,0)</f>
        <v>0</v>
      </c>
      <c r="W102" s="3">
        <f>IF(AND(ABS(Q102-D$2)&lt;computations!D$7,W101=0),computations!Y$6,0)</f>
        <v>0</v>
      </c>
      <c r="X102" s="3">
        <f>IF(AND(ABS(Q102-D$3)&lt;computations!D$7,X101=0),computations!Y$6,0)</f>
        <v>0</v>
      </c>
    </row>
    <row r="103" spans="7:24" x14ac:dyDescent="0.2">
      <c r="G103" s="1">
        <f t="shared" si="2"/>
        <v>0.14000000000000001</v>
      </c>
      <c r="H103" s="1">
        <f>IF(G103&lt;alternative_greater!$C$9,NORMDIST(G103,$B$2,SQRT($B$4),0),0)</f>
        <v>14.608568420894986</v>
      </c>
      <c r="I103" s="1">
        <f>IF(G103&gt;=alternative_greater!$C$9,NORMDIST(G103,$B$2,SQRT($B$4),0),0)</f>
        <v>0</v>
      </c>
      <c r="J103" s="3">
        <f>IF(G103&lt;alternative_greater!$C$9,NORMDIST(G103,$B$3,C$5,0),0)</f>
        <v>7.5313414338827296E-4</v>
      </c>
      <c r="K103" s="3">
        <f>IF(G103&gt;=alternative_greater!$C$9,NORMDIST(G103,$B$3,C$5,0),0)</f>
        <v>0</v>
      </c>
      <c r="L103" s="3">
        <f>IF(AND(ABS(G103-alternative_greater!C$9)&lt;computations!B$7,L102=0),computations!O$6,0)</f>
        <v>0</v>
      </c>
      <c r="M103" s="3">
        <f>IF(AND(ABS(G103-B$2)&lt;computations!B$7,M102=0),computations!O$6,0)</f>
        <v>0</v>
      </c>
      <c r="N103" s="3">
        <f>IF(AND(ABS(G103-B$3)&lt;computations!B$7,N102=0),computations!O$6,0)</f>
        <v>0</v>
      </c>
      <c r="Q103" s="1">
        <f t="shared" si="3"/>
        <v>0.21250000000000119</v>
      </c>
      <c r="R103" s="1">
        <f>IF(Q103&gt;alternative_less!C$9,NORMDIST(Q103,$D$2,SQRT($D$4),0),0)</f>
        <v>0</v>
      </c>
      <c r="S103" s="1">
        <f>IF(Q103&lt;=alternative_less!C$9,NORMDIST(Q103,$D$2,SQRT($D$4),0),0)</f>
        <v>9.6199921410907243E-4</v>
      </c>
      <c r="T103" s="3">
        <f>IF(Q103&gt;alternative_less!C$9,NORMDIST(Q103,$D$3,$E$5,0),0)</f>
        <v>0</v>
      </c>
      <c r="U103" s="3">
        <f>IF(Q103&lt;=alternative_less!C$9,NORMDIST(Q103,$D$3,$E$5,0),0)</f>
        <v>6.4459791719704711</v>
      </c>
      <c r="V103" s="3">
        <f>IF(AND(ABS(Q103-alternative_less!C$9)&lt;computations!D$7,V102=0),computations!Y$6,0)</f>
        <v>0</v>
      </c>
      <c r="W103" s="3">
        <f>IF(AND(ABS(Q103-D$2)&lt;computations!D$7,W102=0),computations!Y$6,0)</f>
        <v>0</v>
      </c>
      <c r="X103" s="3">
        <f>IF(AND(ABS(Q103-D$3)&lt;computations!D$7,X102=0),computations!Y$6,0)</f>
        <v>0</v>
      </c>
    </row>
    <row r="104" spans="7:24" x14ac:dyDescent="0.2">
      <c r="G104" s="1">
        <f t="shared" si="2"/>
        <v>0.1406</v>
      </c>
      <c r="H104" s="1">
        <f>IF(G104&lt;alternative_greater!$C$9,NORMDIST(G104,$B$2,SQRT($B$4),0),0)</f>
        <v>14.742546698186064</v>
      </c>
      <c r="I104" s="1">
        <f>IF(G104&gt;=alternative_greater!$C$9,NORMDIST(G104,$B$2,SQRT($B$4),0),0)</f>
        <v>0</v>
      </c>
      <c r="J104" s="3">
        <f>IF(G104&lt;alternative_greater!$C$9,NORMDIST(G104,$B$3,C$5,0),0)</f>
        <v>8.1843838751949891E-4</v>
      </c>
      <c r="K104" s="3">
        <f>IF(G104&gt;=alternative_greater!$C$9,NORMDIST(G104,$B$3,C$5,0),0)</f>
        <v>0</v>
      </c>
      <c r="L104" s="3">
        <f>IF(AND(ABS(G104-alternative_greater!C$9)&lt;computations!B$7,L103=0),computations!O$6,0)</f>
        <v>0</v>
      </c>
      <c r="M104" s="3">
        <f>IF(AND(ABS(G104-B$2)&lt;computations!B$7,M103=0),computations!O$6,0)</f>
        <v>0</v>
      </c>
      <c r="N104" s="3">
        <f>IF(AND(ABS(G104-B$3)&lt;computations!B$7,N103=0),computations!O$6,0)</f>
        <v>0</v>
      </c>
      <c r="Q104" s="1">
        <f t="shared" si="3"/>
        <v>0.2134000000000012</v>
      </c>
      <c r="R104" s="1">
        <f>IF(Q104&gt;alternative_less!C$9,NORMDIST(Q104,$D$2,SQRT($D$4),0),0)</f>
        <v>0</v>
      </c>
      <c r="S104" s="1">
        <f>IF(Q104&lt;=alternative_less!C$9,NORMDIST(Q104,$D$2,SQRT($D$4),0),0)</f>
        <v>1.0501552834645668E-3</v>
      </c>
      <c r="T104" s="3">
        <f>IF(Q104&gt;alternative_less!C$9,NORMDIST(Q104,$D$3,$E$5,0),0)</f>
        <v>0</v>
      </c>
      <c r="U104" s="3">
        <f>IF(Q104&lt;=alternative_less!C$9,NORMDIST(Q104,$D$3,$E$5,0),0)</f>
        <v>6.5908778709676801</v>
      </c>
      <c r="V104" s="3">
        <f>IF(AND(ABS(Q104-alternative_less!C$9)&lt;computations!D$7,V103=0),computations!Y$6,0)</f>
        <v>0</v>
      </c>
      <c r="W104" s="3">
        <f>IF(AND(ABS(Q104-D$2)&lt;computations!D$7,W103=0),computations!Y$6,0)</f>
        <v>0</v>
      </c>
      <c r="X104" s="3">
        <f>IF(AND(ABS(Q104-D$3)&lt;computations!D$7,X103=0),computations!Y$6,0)</f>
        <v>0</v>
      </c>
    </row>
    <row r="105" spans="7:24" x14ac:dyDescent="0.2">
      <c r="G105" s="1">
        <f t="shared" si="2"/>
        <v>0.14119999999999999</v>
      </c>
      <c r="H105" s="1">
        <f>IF(G105&lt;alternative_greater!$C$9,NORMDIST(G105,$B$2,SQRT($B$4),0),0)</f>
        <v>14.869354535371212</v>
      </c>
      <c r="I105" s="1">
        <f>IF(G105&gt;=alternative_greater!$C$9,NORMDIST(G105,$B$2,SQRT($B$4),0),0)</f>
        <v>0</v>
      </c>
      <c r="J105" s="3">
        <f>IF(G105&lt;alternative_greater!$C$9,NORMDIST(G105,$B$3,C$5,0),0)</f>
        <v>8.890875731620559E-4</v>
      </c>
      <c r="K105" s="3">
        <f>IF(G105&gt;=alternative_greater!$C$9,NORMDIST(G105,$B$3,C$5,0),0)</f>
        <v>0</v>
      </c>
      <c r="L105" s="3">
        <f>IF(AND(ABS(G105-alternative_greater!C$9)&lt;computations!B$7,L104=0),computations!O$6,0)</f>
        <v>0</v>
      </c>
      <c r="M105" s="3">
        <f>IF(AND(ABS(G105-B$2)&lt;computations!B$7,M104=0),computations!O$6,0)</f>
        <v>0</v>
      </c>
      <c r="N105" s="3">
        <f>IF(AND(ABS(G105-B$3)&lt;computations!B$7,N104=0),computations!O$6,0)</f>
        <v>0</v>
      </c>
      <c r="Q105" s="1">
        <f t="shared" si="3"/>
        <v>0.21430000000000121</v>
      </c>
      <c r="R105" s="1">
        <f>IF(Q105&gt;alternative_less!C$9,NORMDIST(Q105,$D$2,SQRT($D$4),0),0)</f>
        <v>0</v>
      </c>
      <c r="S105" s="1">
        <f>IF(Q105&lt;=alternative_less!C$9,NORMDIST(Q105,$D$2,SQRT($D$4),0),0)</f>
        <v>1.1459063028094265E-3</v>
      </c>
      <c r="T105" s="3">
        <f>IF(Q105&gt;alternative_less!C$9,NORMDIST(Q105,$D$3,$E$5,0),0)</f>
        <v>0</v>
      </c>
      <c r="U105" s="3">
        <f>IF(Q105&lt;=alternative_less!C$9,NORMDIST(Q105,$D$3,$E$5,0),0)</f>
        <v>6.7353956414823983</v>
      </c>
      <c r="V105" s="3">
        <f>IF(AND(ABS(Q105-alternative_less!C$9)&lt;computations!D$7,V104=0),computations!Y$6,0)</f>
        <v>0</v>
      </c>
      <c r="W105" s="3">
        <f>IF(AND(ABS(Q105-D$2)&lt;computations!D$7,W104=0),computations!Y$6,0)</f>
        <v>0</v>
      </c>
      <c r="X105" s="3">
        <f>IF(AND(ABS(Q105-D$3)&lt;computations!D$7,X104=0),computations!Y$6,0)</f>
        <v>0</v>
      </c>
    </row>
    <row r="106" spans="7:24" x14ac:dyDescent="0.2">
      <c r="G106" s="1">
        <f t="shared" si="2"/>
        <v>0.14179999999999998</v>
      </c>
      <c r="H106" s="1">
        <f>IF(G106&lt;alternative_greater!$C$9,NORMDIST(G106,$B$2,SQRT($B$4),0),0)</f>
        <v>14.988786462392667</v>
      </c>
      <c r="I106" s="1">
        <f>IF(G106&gt;=alternative_greater!$C$9,NORMDIST(G106,$B$2,SQRT($B$4),0),0)</f>
        <v>0</v>
      </c>
      <c r="J106" s="3">
        <f>IF(G106&lt;alternative_greater!$C$9,NORMDIST(G106,$B$3,C$5,0),0)</f>
        <v>9.6549045364483985E-4</v>
      </c>
      <c r="K106" s="3">
        <f>IF(G106&gt;=alternative_greater!$C$9,NORMDIST(G106,$B$3,C$5,0),0)</f>
        <v>0</v>
      </c>
      <c r="L106" s="3">
        <f>IF(AND(ABS(G106-alternative_greater!C$9)&lt;computations!B$7,L105=0),computations!O$6,0)</f>
        <v>0</v>
      </c>
      <c r="M106" s="3">
        <f>IF(AND(ABS(G106-B$2)&lt;computations!B$7,M105=0),computations!O$6,0)</f>
        <v>0</v>
      </c>
      <c r="N106" s="3">
        <f>IF(AND(ABS(G106-B$3)&lt;computations!B$7,N105=0),computations!O$6,0)</f>
        <v>0</v>
      </c>
      <c r="Q106" s="1">
        <f t="shared" si="3"/>
        <v>0.21520000000000122</v>
      </c>
      <c r="R106" s="1">
        <f>IF(Q106&gt;alternative_less!C$9,NORMDIST(Q106,$D$2,SQRT($D$4),0),0)</f>
        <v>0</v>
      </c>
      <c r="S106" s="1">
        <f>IF(Q106&lt;=alternative_less!C$9,NORMDIST(Q106,$D$2,SQRT($D$4),0),0)</f>
        <v>1.2498603089742594E-3</v>
      </c>
      <c r="T106" s="3">
        <f>IF(Q106&gt;alternative_less!C$9,NORMDIST(Q106,$D$3,$E$5,0),0)</f>
        <v>0</v>
      </c>
      <c r="U106" s="3">
        <f>IF(Q106&lt;=alternative_less!C$9,NORMDIST(Q106,$D$3,$E$5,0),0)</f>
        <v>6.8793663831535907</v>
      </c>
      <c r="V106" s="3">
        <f>IF(AND(ABS(Q106-alternative_less!C$9)&lt;computations!D$7,V105=0),computations!Y$6,0)</f>
        <v>0</v>
      </c>
      <c r="W106" s="3">
        <f>IF(AND(ABS(Q106-D$2)&lt;computations!D$7,W105=0),computations!Y$6,0)</f>
        <v>0</v>
      </c>
      <c r="X106" s="3">
        <f>IF(AND(ABS(Q106-D$3)&lt;computations!D$7,X105=0),computations!Y$6,0)</f>
        <v>0</v>
      </c>
    </row>
    <row r="107" spans="7:24" x14ac:dyDescent="0.2">
      <c r="G107" s="1">
        <f t="shared" si="2"/>
        <v>0.14239999999999997</v>
      </c>
      <c r="H107" s="1">
        <f>IF(G107&lt;alternative_greater!$C$9,NORMDIST(G107,$B$2,SQRT($B$4),0),0)</f>
        <v>15.100647844002332</v>
      </c>
      <c r="I107" s="1">
        <f>IF(G107&gt;=alternative_greater!$C$9,NORMDIST(G107,$B$2,SQRT($B$4),0),0)</f>
        <v>0</v>
      </c>
      <c r="J107" s="3">
        <f>IF(G107&lt;alternative_greater!$C$9,NORMDIST(G107,$B$3,C$5,0),0)</f>
        <v>1.0480845589845905E-3</v>
      </c>
      <c r="K107" s="3">
        <f>IF(G107&gt;=alternative_greater!$C$9,NORMDIST(G107,$B$3,C$5,0),0)</f>
        <v>0</v>
      </c>
      <c r="L107" s="3">
        <f>IF(AND(ABS(G107-alternative_greater!C$9)&lt;computations!B$7,L106=0),computations!O$6,0)</f>
        <v>0</v>
      </c>
      <c r="M107" s="3">
        <f>IF(AND(ABS(G107-B$2)&lt;computations!B$7,M106=0),computations!O$6,0)</f>
        <v>0</v>
      </c>
      <c r="N107" s="3">
        <f>IF(AND(ABS(G107-B$3)&lt;computations!B$7,N106=0),computations!O$6,0)</f>
        <v>0</v>
      </c>
      <c r="Q107" s="1">
        <f t="shared" si="3"/>
        <v>0.21610000000000124</v>
      </c>
      <c r="R107" s="1">
        <f>IF(Q107&gt;alternative_less!C$9,NORMDIST(Q107,$D$2,SQRT($D$4),0),0)</f>
        <v>0</v>
      </c>
      <c r="S107" s="1">
        <f>IF(Q107&lt;=alternative_less!C$9,NORMDIST(Q107,$D$2,SQRT($D$4),0),0)</f>
        <v>1.3626697878793756E-3</v>
      </c>
      <c r="T107" s="3">
        <f>IF(Q107&gt;alternative_less!C$9,NORMDIST(Q107,$D$3,$E$5,0),0)</f>
        <v>0</v>
      </c>
      <c r="U107" s="3">
        <f>IF(Q107&lt;=alternative_less!C$9,NORMDIST(Q107,$D$3,$E$5,0),0)</f>
        <v>7.0226212953253899</v>
      </c>
      <c r="V107" s="3">
        <f>IF(AND(ABS(Q107-alternative_less!C$9)&lt;computations!D$7,V106=0),computations!Y$6,0)</f>
        <v>0</v>
      </c>
      <c r="W107" s="3">
        <f>IF(AND(ABS(Q107-D$2)&lt;computations!D$7,W106=0),computations!Y$6,0)</f>
        <v>0</v>
      </c>
      <c r="X107" s="3">
        <f>IF(AND(ABS(Q107-D$3)&lt;computations!D$7,X106=0),computations!Y$6,0)</f>
        <v>0</v>
      </c>
    </row>
    <row r="108" spans="7:24" x14ac:dyDescent="0.2">
      <c r="G108" s="1">
        <f t="shared" si="2"/>
        <v>0.14299999999999996</v>
      </c>
      <c r="H108" s="1">
        <f>IF(G108&lt;alternative_greater!$C$9,NORMDIST(G108,$B$2,SQRT($B$4),0),0)</f>
        <v>15.204755407994178</v>
      </c>
      <c r="I108" s="1">
        <f>IF(G108&gt;=alternative_greater!$C$9,NORMDIST(G108,$B$2,SQRT($B$4),0),0)</f>
        <v>0</v>
      </c>
      <c r="J108" s="3">
        <f>IF(G108&lt;alternative_greater!$C$9,NORMDIST(G108,$B$3,C$5,0),0)</f>
        <v>1.1373380171236357E-3</v>
      </c>
      <c r="K108" s="3">
        <f>IF(G108&gt;=alternative_greater!$C$9,NORMDIST(G108,$B$3,C$5,0),0)</f>
        <v>0</v>
      </c>
      <c r="L108" s="3">
        <f>IF(AND(ABS(G108-alternative_greater!C$9)&lt;computations!B$7,L107=0),computations!O$6,0)</f>
        <v>0</v>
      </c>
      <c r="M108" s="3">
        <f>IF(AND(ABS(G108-B$2)&lt;computations!B$7,M107=0),computations!O$6,0)</f>
        <v>0</v>
      </c>
      <c r="N108" s="3">
        <f>IF(AND(ABS(G108-B$3)&lt;computations!B$7,N107=0),computations!O$6,0)</f>
        <v>0</v>
      </c>
      <c r="Q108" s="1">
        <f t="shared" si="3"/>
        <v>0.21700000000000125</v>
      </c>
      <c r="R108" s="1">
        <f>IF(Q108&gt;alternative_less!C$9,NORMDIST(Q108,$D$2,SQRT($D$4),0),0)</f>
        <v>0</v>
      </c>
      <c r="S108" s="1">
        <f>IF(Q108&lt;=alternative_less!C$9,NORMDIST(Q108,$D$2,SQRT($D$4),0),0)</f>
        <v>1.4850345563433656E-3</v>
      </c>
      <c r="T108" s="3">
        <f>IF(Q108&gt;alternative_less!C$9,NORMDIST(Q108,$D$3,$E$5,0),0)</f>
        <v>0</v>
      </c>
      <c r="U108" s="3">
        <f>IF(Q108&lt;=alternative_less!C$9,NORMDIST(Q108,$D$3,$E$5,0),0)</f>
        <v>7.1649891876807148</v>
      </c>
      <c r="V108" s="3">
        <f>IF(AND(ABS(Q108-alternative_less!C$9)&lt;computations!D$7,V107=0),computations!Y$6,0)</f>
        <v>0</v>
      </c>
      <c r="W108" s="3">
        <f>IF(AND(ABS(Q108-D$2)&lt;computations!D$7,W107=0),computations!Y$6,0)</f>
        <v>0</v>
      </c>
      <c r="X108" s="3">
        <f>IF(AND(ABS(Q108-D$3)&lt;computations!D$7,X107=0),computations!Y$6,0)</f>
        <v>0</v>
      </c>
    </row>
    <row r="109" spans="7:24" x14ac:dyDescent="0.2">
      <c r="G109" s="1">
        <f t="shared" si="2"/>
        <v>0.14359999999999995</v>
      </c>
      <c r="H109" s="1">
        <f>IF(G109&lt;alternative_greater!$C$9,NORMDIST(G109,$B$2,SQRT($B$4),0),0)</f>
        <v>15.300937745336876</v>
      </c>
      <c r="I109" s="1">
        <f>IF(G109&gt;=alternative_greater!$C$9,NORMDIST(G109,$B$2,SQRT($B$4),0),0)</f>
        <v>0</v>
      </c>
      <c r="J109" s="3">
        <f>IF(G109&lt;alternative_greater!$C$9,NORMDIST(G109,$B$3,C$5,0),0)</f>
        <v>1.2337514743661678E-3</v>
      </c>
      <c r="K109" s="3">
        <f>IF(G109&gt;=alternative_greater!$C$9,NORMDIST(G109,$B$3,C$5,0),0)</f>
        <v>0</v>
      </c>
      <c r="L109" s="3">
        <f>IF(AND(ABS(G109-alternative_greater!C$9)&lt;computations!B$7,L108=0),computations!O$6,0)</f>
        <v>0</v>
      </c>
      <c r="M109" s="3">
        <f>IF(AND(ABS(G109-B$2)&lt;computations!B$7,M108=0),computations!O$6,0)</f>
        <v>0</v>
      </c>
      <c r="N109" s="3">
        <f>IF(AND(ABS(G109-B$3)&lt;computations!B$7,N108=0),computations!O$6,0)</f>
        <v>0</v>
      </c>
      <c r="Q109" s="1">
        <f t="shared" si="3"/>
        <v>0.21790000000000126</v>
      </c>
      <c r="R109" s="1">
        <f>IF(Q109&gt;alternative_less!C$9,NORMDIST(Q109,$D$2,SQRT($D$4),0),0)</f>
        <v>0</v>
      </c>
      <c r="S109" s="1">
        <f>IF(Q109&lt;=alternative_less!C$9,NORMDIST(Q109,$D$2,SQRT($D$4),0),0)</f>
        <v>1.6177048003624889E-3</v>
      </c>
      <c r="T109" s="3">
        <f>IF(Q109&gt;alternative_less!C$9,NORMDIST(Q109,$D$3,$E$5,0),0)</f>
        <v>0</v>
      </c>
      <c r="U109" s="3">
        <f>IF(Q109&lt;=alternative_less!C$9,NORMDIST(Q109,$D$3,$E$5,0),0)</f>
        <v>7.3062968039442984</v>
      </c>
      <c r="V109" s="3">
        <f>IF(AND(ABS(Q109-alternative_less!C$9)&lt;computations!D$7,V108=0),computations!Y$6,0)</f>
        <v>0</v>
      </c>
      <c r="W109" s="3">
        <f>IF(AND(ABS(Q109-D$2)&lt;computations!D$7,W108=0),computations!Y$6,0)</f>
        <v>0</v>
      </c>
      <c r="X109" s="3">
        <f>IF(AND(ABS(Q109-D$3)&lt;computations!D$7,X108=0),computations!Y$6,0)</f>
        <v>0</v>
      </c>
    </row>
    <row r="110" spans="7:24" x14ac:dyDescent="0.2">
      <c r="G110" s="1">
        <f t="shared" si="2"/>
        <v>0.14419999999999994</v>
      </c>
      <c r="H110" s="1">
        <f>IF(G110&lt;alternative_greater!$C$9,NORMDIST(G110,$B$2,SQRT($B$4),0),0)</f>
        <v>15.389035780297116</v>
      </c>
      <c r="I110" s="1">
        <f>IF(G110&gt;=alternative_greater!$C$9,NORMDIST(G110,$B$2,SQRT($B$4),0),0)</f>
        <v>0</v>
      </c>
      <c r="J110" s="3">
        <f>IF(G110&lt;alternative_greater!$C$9,NORMDIST(G110,$B$3,C$5,0),0)</f>
        <v>1.3378601192103798E-3</v>
      </c>
      <c r="K110" s="3">
        <f>IF(G110&gt;=alternative_greater!$C$9,NORMDIST(G110,$B$3,C$5,0),0)</f>
        <v>0</v>
      </c>
      <c r="L110" s="3">
        <f>IF(AND(ABS(G110-alternative_greater!C$9)&lt;computations!B$7,L109=0),computations!O$6,0)</f>
        <v>0</v>
      </c>
      <c r="M110" s="3">
        <f>IF(AND(ABS(G110-B$2)&lt;computations!B$7,M109=0),computations!O$6,0)</f>
        <v>0</v>
      </c>
      <c r="N110" s="3">
        <f>IF(AND(ABS(G110-B$3)&lt;computations!B$7,N109=0),computations!O$6,0)</f>
        <v>0</v>
      </c>
      <c r="Q110" s="1">
        <f t="shared" si="3"/>
        <v>0.21880000000000127</v>
      </c>
      <c r="R110" s="1">
        <f>IF(Q110&gt;alternative_less!C$9,NORMDIST(Q110,$D$2,SQRT($D$4),0),0)</f>
        <v>0</v>
      </c>
      <c r="S110" s="1">
        <f>IF(Q110&lt;=alternative_less!C$9,NORMDIST(Q110,$D$2,SQRT($D$4),0),0)</f>
        <v>1.7614842759517437E-3</v>
      </c>
      <c r="T110" s="3">
        <f>IF(Q110&gt;alternative_less!C$9,NORMDIST(Q110,$D$3,$E$5,0),0)</f>
        <v>0</v>
      </c>
      <c r="U110" s="3">
        <f>IF(Q110&lt;=alternative_less!C$9,NORMDIST(Q110,$D$3,$E$5,0),0)</f>
        <v>7.4463691578681486</v>
      </c>
      <c r="V110" s="3">
        <f>IF(AND(ABS(Q110-alternative_less!C$9)&lt;computations!D$7,V109=0),computations!Y$6,0)</f>
        <v>0</v>
      </c>
      <c r="W110" s="3">
        <f>IF(AND(ABS(Q110-D$2)&lt;computations!D$7,W109=0),computations!Y$6,0)</f>
        <v>0</v>
      </c>
      <c r="X110" s="3">
        <f>IF(AND(ABS(Q110-D$3)&lt;computations!D$7,X109=0),computations!Y$6,0)</f>
        <v>0</v>
      </c>
    </row>
    <row r="111" spans="7:24" x14ac:dyDescent="0.2">
      <c r="G111" s="1">
        <f t="shared" si="2"/>
        <v>0.14479999999999993</v>
      </c>
      <c r="H111" s="1">
        <f>IF(G111&lt;alternative_greater!$C$9,NORMDIST(G111,$B$2,SQRT($B$4),0),0)</f>
        <v>15.46890320874942</v>
      </c>
      <c r="I111" s="1">
        <f>IF(G111&gt;=alternative_greater!$C$9,NORMDIST(G111,$B$2,SQRT($B$4),0),0)</f>
        <v>0</v>
      </c>
      <c r="J111" s="3">
        <f>IF(G111&lt;alternative_greater!$C$9,NORMDIST(G111,$B$3,C$5,0),0)</f>
        <v>1.4502358138627732E-3</v>
      </c>
      <c r="K111" s="3">
        <f>IF(G111&gt;=alternative_greater!$C$9,NORMDIST(G111,$B$3,C$5,0),0)</f>
        <v>0</v>
      </c>
      <c r="L111" s="3">
        <f>IF(AND(ABS(G111-alternative_greater!C$9)&lt;computations!B$7,L110=0),computations!O$6,0)</f>
        <v>0</v>
      </c>
      <c r="M111" s="3">
        <f>IF(AND(ABS(G111-B$2)&lt;computations!B$7,M110=0),computations!O$6,0)</f>
        <v>0</v>
      </c>
      <c r="N111" s="3">
        <f>IF(AND(ABS(G111-B$3)&lt;computations!B$7,N110=0),computations!O$6,0)</f>
        <v>0</v>
      </c>
      <c r="Q111" s="1">
        <f t="shared" si="3"/>
        <v>0.21970000000000128</v>
      </c>
      <c r="R111" s="1">
        <f>IF(Q111&gt;alternative_less!C$9,NORMDIST(Q111,$D$2,SQRT($D$4),0),0)</f>
        <v>0</v>
      </c>
      <c r="S111" s="1">
        <f>IF(Q111&lt;=alternative_less!C$9,NORMDIST(Q111,$D$2,SQRT($D$4),0),0)</f>
        <v>1.917233678685056E-3</v>
      </c>
      <c r="T111" s="3">
        <f>IF(Q111&gt;alternative_less!C$9,NORMDIST(Q111,$D$3,$E$5,0),0)</f>
        <v>0</v>
      </c>
      <c r="U111" s="3">
        <f>IF(Q111&lt;=alternative_less!C$9,NORMDIST(Q111,$D$3,$E$5,0),0)</f>
        <v>7.5850298806493939</v>
      </c>
      <c r="V111" s="3">
        <f>IF(AND(ABS(Q111-alternative_less!C$9)&lt;computations!D$7,V110=0),computations!Y$6,0)</f>
        <v>0</v>
      </c>
      <c r="W111" s="3">
        <f>IF(AND(ABS(Q111-D$2)&lt;computations!D$7,W110=0),computations!Y$6,0)</f>
        <v>0</v>
      </c>
      <c r="X111" s="3">
        <f>IF(AND(ABS(Q111-D$3)&lt;computations!D$7,X110=0),computations!Y$6,0)</f>
        <v>0</v>
      </c>
    </row>
    <row r="112" spans="7:24" x14ac:dyDescent="0.2">
      <c r="G112" s="1">
        <f t="shared" si="2"/>
        <v>0.14539999999999992</v>
      </c>
      <c r="H112" s="1">
        <f>IF(G112&lt;alternative_greater!$C$9,NORMDIST(G112,$B$2,SQRT($B$4),0),0)</f>
        <v>15.540406902982381</v>
      </c>
      <c r="I112" s="1">
        <f>IF(G112&gt;=alternative_greater!$C$9,NORMDIST(G112,$B$2,SQRT($B$4),0),0)</f>
        <v>0</v>
      </c>
      <c r="J112" s="3">
        <f>IF(G112&lt;alternative_greater!$C$9,NORMDIST(G112,$B$3,C$5,0),0)</f>
        <v>1.5714893378045893E-3</v>
      </c>
      <c r="K112" s="3">
        <f>IF(G112&gt;=alternative_greater!$C$9,NORMDIST(G112,$B$3,C$5,0),0)</f>
        <v>0</v>
      </c>
      <c r="L112" s="3">
        <f>IF(AND(ABS(G112-alternative_greater!C$9)&lt;computations!B$7,L111=0),computations!O$6,0)</f>
        <v>0</v>
      </c>
      <c r="M112" s="3">
        <f>IF(AND(ABS(G112-B$2)&lt;computations!B$7,M111=0),computations!O$6,0)</f>
        <v>0</v>
      </c>
      <c r="N112" s="3">
        <f>IF(AND(ABS(G112-B$3)&lt;computations!B$7,N111=0),computations!O$6,0)</f>
        <v>0</v>
      </c>
      <c r="Q112" s="1">
        <f t="shared" si="3"/>
        <v>0.2206000000000013</v>
      </c>
      <c r="R112" s="1">
        <f>IF(Q112&gt;alternative_less!C$9,NORMDIST(Q112,$D$2,SQRT($D$4),0),0)</f>
        <v>0</v>
      </c>
      <c r="S112" s="1">
        <f>IF(Q112&lt;=alternative_less!C$9,NORMDIST(Q112,$D$2,SQRT($D$4),0),0)</f>
        <v>2.0858741881022579E-3</v>
      </c>
      <c r="T112" s="3">
        <f>IF(Q112&gt;alternative_less!C$9,NORMDIST(Q112,$D$3,$E$5,0),0)</f>
        <v>0</v>
      </c>
      <c r="U112" s="3">
        <f>IF(Q112&lt;=alternative_less!C$9,NORMDIST(Q112,$D$3,$E$5,0),0)</f>
        <v>7.7221015788699559</v>
      </c>
      <c r="V112" s="3">
        <f>IF(AND(ABS(Q112-alternative_less!C$9)&lt;computations!D$7,V111=0),computations!Y$6,0)</f>
        <v>0</v>
      </c>
      <c r="W112" s="3">
        <f>IF(AND(ABS(Q112-D$2)&lt;computations!D$7,W111=0),computations!Y$6,0)</f>
        <v>0</v>
      </c>
      <c r="X112" s="3">
        <f>IF(AND(ABS(Q112-D$3)&lt;computations!D$7,X111=0),computations!Y$6,0)</f>
        <v>0</v>
      </c>
    </row>
    <row r="113" spans="7:24" x14ac:dyDescent="0.2">
      <c r="G113" s="1">
        <f t="shared" si="2"/>
        <v>0.14599999999999991</v>
      </c>
      <c r="H113" s="1">
        <f>IF(G113&lt;alternative_greater!$C$9,NORMDIST(G113,$B$2,SQRT($B$4),0),0)</f>
        <v>15.603427281433779</v>
      </c>
      <c r="I113" s="1">
        <f>IF(G113&gt;=alternative_greater!$C$9,NORMDIST(G113,$B$2,SQRT($B$4),0),0)</f>
        <v>0</v>
      </c>
      <c r="J113" s="3">
        <f>IF(G113&lt;alternative_greater!$C$9,NORMDIST(G113,$B$3,C$5,0),0)</f>
        <v>1.7022727478582845E-3</v>
      </c>
      <c r="K113" s="3">
        <f>IF(G113&gt;=alternative_greater!$C$9,NORMDIST(G113,$B$3,C$5,0),0)</f>
        <v>0</v>
      </c>
      <c r="L113" s="3">
        <f>IF(AND(ABS(G113-alternative_greater!C$9)&lt;computations!B$7,L112=0),computations!O$6,0)</f>
        <v>0</v>
      </c>
      <c r="M113" s="3">
        <f>IF(AND(ABS(G113-B$2)&lt;computations!B$7,M112=0),computations!O$6,0)</f>
        <v>0</v>
      </c>
      <c r="N113" s="3">
        <f>IF(AND(ABS(G113-B$3)&lt;computations!B$7,N112=0),computations!O$6,0)</f>
        <v>0</v>
      </c>
      <c r="Q113" s="1">
        <f t="shared" si="3"/>
        <v>0.22150000000000131</v>
      </c>
      <c r="R113" s="1">
        <f>IF(Q113&gt;alternative_less!C$9,NORMDIST(Q113,$D$2,SQRT($D$4),0),0)</f>
        <v>0</v>
      </c>
      <c r="S113" s="1">
        <f>IF(Q113&lt;=alternative_less!C$9,NORMDIST(Q113,$D$2,SQRT($D$4),0),0)</f>
        <v>2.2683911931606847E-3</v>
      </c>
      <c r="T113" s="3">
        <f>IF(Q113&gt;alternative_less!C$9,NORMDIST(Q113,$D$3,$E$5,0),0)</f>
        <v>0</v>
      </c>
      <c r="U113" s="3">
        <f>IF(Q113&lt;=alternative_less!C$9,NORMDIST(Q113,$D$3,$E$5,0),0)</f>
        <v>7.8574062019895363</v>
      </c>
      <c r="V113" s="3">
        <f>IF(AND(ABS(Q113-alternative_less!C$9)&lt;computations!D$7,V112=0),computations!Y$6,0)</f>
        <v>0</v>
      </c>
      <c r="W113" s="3">
        <f>IF(AND(ABS(Q113-D$2)&lt;computations!D$7,W112=0),computations!Y$6,0)</f>
        <v>0</v>
      </c>
      <c r="X113" s="3">
        <f>IF(AND(ABS(Q113-D$3)&lt;computations!D$7,X112=0),computations!Y$6,0)</f>
        <v>0</v>
      </c>
    </row>
    <row r="114" spans="7:24" x14ac:dyDescent="0.2">
      <c r="G114" s="1">
        <f t="shared" si="2"/>
        <v>0.1465999999999999</v>
      </c>
      <c r="H114" s="1">
        <f>IF(G114&lt;alternative_greater!$C$9,NORMDIST(G114,$B$2,SQRT($B$4),0),0)</f>
        <v>15.657858641917427</v>
      </c>
      <c r="I114" s="1">
        <f>IF(G114&gt;=alternative_greater!$C$9,NORMDIST(G114,$B$2,SQRT($B$4),0),0)</f>
        <v>0</v>
      </c>
      <c r="J114" s="3">
        <f>IF(G114&lt;alternative_greater!$C$9,NORMDIST(G114,$B$3,C$5,0),0)</f>
        <v>1.843281859273031E-3</v>
      </c>
      <c r="K114" s="3">
        <f>IF(G114&gt;=alternative_greater!$C$9,NORMDIST(G114,$B$3,C$5,0),0)</f>
        <v>0</v>
      </c>
      <c r="L114" s="3">
        <f>IF(AND(ABS(G114-alternative_greater!C$9)&lt;computations!B$7,L113=0),computations!O$6,0)</f>
        <v>0</v>
      </c>
      <c r="M114" s="3">
        <f>IF(AND(ABS(G114-B$2)&lt;computations!B$7,M113=0),computations!O$6,0)</f>
        <v>0</v>
      </c>
      <c r="N114" s="3">
        <f>IF(AND(ABS(G114-B$3)&lt;computations!B$7,N113=0),computations!O$6,0)</f>
        <v>0</v>
      </c>
      <c r="Q114" s="1">
        <f t="shared" si="3"/>
        <v>0.22240000000000132</v>
      </c>
      <c r="R114" s="1">
        <f>IF(Q114&gt;alternative_less!C$9,NORMDIST(Q114,$D$2,SQRT($D$4),0),0)</f>
        <v>0</v>
      </c>
      <c r="S114" s="1">
        <f>IF(Q114&lt;=alternative_less!C$9,NORMDIST(Q114,$D$2,SQRT($D$4),0),0)</f>
        <v>2.4658382048993563E-3</v>
      </c>
      <c r="T114" s="3">
        <f>IF(Q114&gt;alternative_less!C$9,NORMDIST(Q114,$D$3,$E$5,0),0)</f>
        <v>0</v>
      </c>
      <c r="U114" s="3">
        <f>IF(Q114&lt;=alternative_less!C$9,NORMDIST(Q114,$D$3,$E$5,0),0)</f>
        <v>7.9907654183687624</v>
      </c>
      <c r="V114" s="3">
        <f>IF(AND(ABS(Q114-alternative_less!C$9)&lt;computations!D$7,V113=0),computations!Y$6,0)</f>
        <v>0</v>
      </c>
      <c r="W114" s="3">
        <f>IF(AND(ABS(Q114-D$2)&lt;computations!D$7,W113=0),computations!Y$6,0)</f>
        <v>0</v>
      </c>
      <c r="X114" s="3">
        <f>IF(AND(ABS(Q114-D$3)&lt;computations!D$7,X113=0),computations!Y$6,0)</f>
        <v>0</v>
      </c>
    </row>
    <row r="115" spans="7:24" x14ac:dyDescent="0.2">
      <c r="G115" s="1">
        <f t="shared" si="2"/>
        <v>0.14719999999999989</v>
      </c>
      <c r="H115" s="1">
        <f>IF(G115&lt;alternative_greater!$C$9,NORMDIST(G115,$B$2,SQRT($B$4),0),0)</f>
        <v>15.70360945704198</v>
      </c>
      <c r="I115" s="1">
        <f>IF(G115&gt;=alternative_greater!$C$9,NORMDIST(G115,$B$2,SQRT($B$4),0),0)</f>
        <v>0</v>
      </c>
      <c r="J115" s="3">
        <f>IF(G115&lt;alternative_greater!$C$9,NORMDIST(G115,$B$3,C$5,0),0)</f>
        <v>1.9952588524120253E-3</v>
      </c>
      <c r="K115" s="3">
        <f>IF(G115&gt;=alternative_greater!$C$9,NORMDIST(G115,$B$3,C$5,0),0)</f>
        <v>0</v>
      </c>
      <c r="L115" s="3">
        <f>IF(AND(ABS(G115-alternative_greater!C$9)&lt;computations!B$7,L114=0),computations!O$6,0)</f>
        <v>0</v>
      </c>
      <c r="M115" s="3">
        <f>IF(AND(ABS(G115-B$2)&lt;computations!B$7,M114=0),computations!O$6,0)</f>
        <v>0</v>
      </c>
      <c r="N115" s="3">
        <f>IF(AND(ABS(G115-B$3)&lt;computations!B$7,N114=0),computations!O$6,0)</f>
        <v>0</v>
      </c>
      <c r="Q115" s="1">
        <f t="shared" si="3"/>
        <v>0.22330000000000133</v>
      </c>
      <c r="R115" s="1">
        <f>IF(Q115&gt;alternative_less!C$9,NORMDIST(Q115,$D$2,SQRT($D$4),0),0)</f>
        <v>0</v>
      </c>
      <c r="S115" s="1">
        <f>IF(Q115&lt;=alternative_less!C$9,NORMDIST(Q115,$D$2,SQRT($D$4),0),0)</f>
        <v>2.6793409624508925E-3</v>
      </c>
      <c r="T115" s="3">
        <f>IF(Q115&gt;alternative_less!C$9,NORMDIST(Q115,$D$3,$E$5,0),0)</f>
        <v>0</v>
      </c>
      <c r="U115" s="3">
        <f>IF(Q115&lt;=alternative_less!C$9,NORMDIST(Q115,$D$3,$E$5,0),0)</f>
        <v>8.122000998748037</v>
      </c>
      <c r="V115" s="3">
        <f>IF(AND(ABS(Q115-alternative_less!C$9)&lt;computations!D$7,V114=0),computations!Y$6,0)</f>
        <v>0</v>
      </c>
      <c r="W115" s="3">
        <f>IF(AND(ABS(Q115-D$2)&lt;computations!D$7,W114=0),computations!Y$6,0)</f>
        <v>0</v>
      </c>
      <c r="X115" s="3">
        <f>IF(AND(ABS(Q115-D$3)&lt;computations!D$7,X114=0),computations!Y$6,0)</f>
        <v>0</v>
      </c>
    </row>
    <row r="116" spans="7:24" x14ac:dyDescent="0.2">
      <c r="G116" s="1">
        <f t="shared" si="2"/>
        <v>0.14779999999999988</v>
      </c>
      <c r="H116" s="1">
        <f>IF(G116&lt;alternative_greater!$C$9,NORMDIST(G116,$B$2,SQRT($B$4),0),0)</f>
        <v>15.740602630666196</v>
      </c>
      <c r="I116" s="1">
        <f>IF(G116&gt;=alternative_greater!$C$9,NORMDIST(G116,$B$2,SQRT($B$4),0),0)</f>
        <v>0</v>
      </c>
      <c r="J116" s="3">
        <f>IF(G116&lt;alternative_greater!$C$9,NORMDIST(G116,$B$3,C$5,0),0)</f>
        <v>2.1589950096797721E-3</v>
      </c>
      <c r="K116" s="3">
        <f>IF(G116&gt;=alternative_greater!$C$9,NORMDIST(G116,$B$3,C$5,0),0)</f>
        <v>0</v>
      </c>
      <c r="L116" s="3">
        <f>IF(AND(ABS(G116-alternative_greater!C$9)&lt;computations!B$7,L115=0),computations!O$6,0)</f>
        <v>0</v>
      </c>
      <c r="M116" s="3">
        <f>IF(AND(ABS(G116-B$2)&lt;computations!B$7,M115=0),computations!O$6,0)</f>
        <v>0</v>
      </c>
      <c r="N116" s="3">
        <f>IF(AND(ABS(G116-B$3)&lt;computations!B$7,N115=0),computations!O$6,0)</f>
        <v>0</v>
      </c>
      <c r="Q116" s="1">
        <f t="shared" si="3"/>
        <v>0.22420000000000134</v>
      </c>
      <c r="R116" s="1">
        <f>IF(Q116&gt;alternative_less!C$9,NORMDIST(Q116,$D$2,SQRT($D$4),0),0)</f>
        <v>0</v>
      </c>
      <c r="S116" s="1">
        <f>IF(Q116&lt;=alternative_less!C$9,NORMDIST(Q116,$D$2,SQRT($D$4),0),0)</f>
        <v>2.9101017384787656E-3</v>
      </c>
      <c r="T116" s="3">
        <f>IF(Q116&gt;alternative_less!C$9,NORMDIST(Q116,$D$3,$E$5,0),0)</f>
        <v>0</v>
      </c>
      <c r="U116" s="3">
        <f>IF(Q116&lt;=alternative_less!C$9,NORMDIST(Q116,$D$3,$E$5,0),0)</f>
        <v>8.2509352060600971</v>
      </c>
      <c r="V116" s="3">
        <f>IF(AND(ABS(Q116-alternative_less!C$9)&lt;computations!D$7,V115=0),computations!Y$6,0)</f>
        <v>0</v>
      </c>
      <c r="W116" s="3">
        <f>IF(AND(ABS(Q116-D$2)&lt;computations!D$7,W115=0),computations!Y$6,0)</f>
        <v>0</v>
      </c>
      <c r="X116" s="3">
        <f>IF(AND(ABS(Q116-D$3)&lt;computations!D$7,X115=0),computations!Y$6,0)</f>
        <v>0</v>
      </c>
    </row>
    <row r="117" spans="7:24" x14ac:dyDescent="0.2">
      <c r="G117" s="1">
        <f t="shared" si="2"/>
        <v>0.14839999999999987</v>
      </c>
      <c r="H117" s="1">
        <f>IF(G117&lt;alternative_greater!$C$9,NORMDIST(G117,$B$2,SQRT($B$4),0),0)</f>
        <v>15.768775714384736</v>
      </c>
      <c r="I117" s="1">
        <f>IF(G117&gt;=alternative_greater!$C$9,NORMDIST(G117,$B$2,SQRT($B$4),0),0)</f>
        <v>0</v>
      </c>
      <c r="J117" s="3">
        <f>IF(G117&lt;alternative_greater!$C$9,NORMDIST(G117,$B$3,C$5,0),0)</f>
        <v>2.335333587373672E-3</v>
      </c>
      <c r="K117" s="3">
        <f>IF(G117&gt;=alternative_greater!$C$9,NORMDIST(G117,$B$3,C$5,0),0)</f>
        <v>0</v>
      </c>
      <c r="L117" s="3">
        <f>IF(AND(ABS(G117-alternative_greater!C$9)&lt;computations!B$7,L116=0),computations!O$6,0)</f>
        <v>0</v>
      </c>
      <c r="M117" s="3">
        <f>IF(AND(ABS(G117-B$2)&lt;computations!B$7,M116=0),computations!O$6,0)</f>
        <v>0</v>
      </c>
      <c r="N117" s="3">
        <f>IF(AND(ABS(G117-B$3)&lt;computations!B$7,N116=0),computations!O$6,0)</f>
        <v>0</v>
      </c>
      <c r="Q117" s="1">
        <f t="shared" si="3"/>
        <v>0.22510000000000135</v>
      </c>
      <c r="R117" s="1">
        <f>IF(Q117&gt;alternative_less!C$9,NORMDIST(Q117,$D$2,SQRT($D$4),0),0)</f>
        <v>0</v>
      </c>
      <c r="S117" s="1">
        <f>IF(Q117&lt;=alternative_less!C$9,NORMDIST(Q117,$D$2,SQRT($D$4),0),0)</f>
        <v>3.1594038500343891E-3</v>
      </c>
      <c r="T117" s="3">
        <f>IF(Q117&gt;alternative_less!C$9,NORMDIST(Q117,$D$3,$E$5,0),0)</f>
        <v>0</v>
      </c>
      <c r="U117" s="3">
        <f>IF(Q117&lt;=alternative_less!C$9,NORMDIST(Q117,$D$3,$E$5,0),0)</f>
        <v>8.3773911904108296</v>
      </c>
      <c r="V117" s="3">
        <f>IF(AND(ABS(Q117-alternative_less!C$9)&lt;computations!D$7,V116=0),computations!Y$6,0)</f>
        <v>0</v>
      </c>
      <c r="W117" s="3">
        <f>IF(AND(ABS(Q117-D$2)&lt;computations!D$7,W116=0),computations!Y$6,0)</f>
        <v>0</v>
      </c>
      <c r="X117" s="3">
        <f>IF(AND(ABS(Q117-D$3)&lt;computations!D$7,X116=0),computations!Y$6,0)</f>
        <v>0</v>
      </c>
    </row>
    <row r="118" spans="7:24" x14ac:dyDescent="0.2">
      <c r="G118" s="1">
        <f t="shared" si="2"/>
        <v>0.14899999999999985</v>
      </c>
      <c r="H118" s="1">
        <f>IF(G118&lt;alternative_greater!$C$9,NORMDIST(G118,$B$2,SQRT($B$4),0),0)</f>
        <v>15.788081083193696</v>
      </c>
      <c r="I118" s="1">
        <f>IF(G118&gt;=alternative_greater!$C$9,NORMDIST(G118,$B$2,SQRT($B$4),0),0)</f>
        <v>0</v>
      </c>
      <c r="J118" s="3">
        <f>IF(G118&lt;alternative_greater!$C$9,NORMDIST(G118,$B$3,C$5,0),0)</f>
        <v>2.5251728271805931E-3</v>
      </c>
      <c r="K118" s="3">
        <f>IF(G118&gt;=alternative_greater!$C$9,NORMDIST(G118,$B$3,C$5,0),0)</f>
        <v>0</v>
      </c>
      <c r="L118" s="3">
        <f>IF(AND(ABS(G118-alternative_greater!C$9)&lt;computations!B$7,L117=0),computations!O$6,0)</f>
        <v>0</v>
      </c>
      <c r="M118" s="3">
        <f>IF(AND(ABS(G118-B$2)&lt;computations!B$7,M117=0),computations!O$6,0)</f>
        <v>0</v>
      </c>
      <c r="N118" s="3">
        <f>IF(AND(ABS(G118-B$3)&lt;computations!B$7,N117=0),computations!O$6,0)</f>
        <v>0</v>
      </c>
      <c r="Q118" s="1">
        <f t="shared" si="3"/>
        <v>0.22600000000000137</v>
      </c>
      <c r="R118" s="1">
        <f>IF(Q118&gt;alternative_less!C$9,NORMDIST(Q118,$D$2,SQRT($D$4),0),0)</f>
        <v>0</v>
      </c>
      <c r="S118" s="1">
        <f>IF(Q118&lt;=alternative_less!C$9,NORMDIST(Q118,$D$2,SQRT($D$4),0),0)</f>
        <v>3.4286163807158631E-3</v>
      </c>
      <c r="T118" s="3">
        <f>IF(Q118&gt;alternative_less!C$9,NORMDIST(Q118,$D$3,$E$5,0),0)</f>
        <v>0</v>
      </c>
      <c r="U118" s="3">
        <f>IF(Q118&lt;=alternative_less!C$9,NORMDIST(Q118,$D$3,$E$5,0),0)</f>
        <v>8.5011933880237081</v>
      </c>
      <c r="V118" s="3">
        <f>IF(AND(ABS(Q118-alternative_less!C$9)&lt;computations!D$7,V117=0),computations!Y$6,0)</f>
        <v>0</v>
      </c>
      <c r="W118" s="3">
        <f>IF(AND(ABS(Q118-D$2)&lt;computations!D$7,W117=0),computations!Y$6,0)</f>
        <v>0</v>
      </c>
      <c r="X118" s="3">
        <f>IF(AND(ABS(Q118-D$3)&lt;computations!D$7,X117=0),computations!Y$6,0)</f>
        <v>0</v>
      </c>
    </row>
    <row r="119" spans="7:24" x14ac:dyDescent="0.2">
      <c r="G119" s="1">
        <f t="shared" si="2"/>
        <v>0.14959999999999984</v>
      </c>
      <c r="H119" s="1">
        <f>IF(G119&lt;alternative_greater!$C$9,NORMDIST(G119,$B$2,SQRT($B$4),0),0)</f>
        <v>15.798486069644159</v>
      </c>
      <c r="I119" s="1">
        <f>IF(G119&gt;=alternative_greater!$C$9,NORMDIST(G119,$B$2,SQRT($B$4),0),0)</f>
        <v>0</v>
      </c>
      <c r="J119" s="3">
        <f>IF(G119&lt;alternative_greater!$C$9,NORMDIST(G119,$B$3,C$5,0),0)</f>
        <v>2.7294691120638972E-3</v>
      </c>
      <c r="K119" s="3">
        <f>IF(G119&gt;=alternative_greater!$C$9,NORMDIST(G119,$B$3,C$5,0),0)</f>
        <v>0</v>
      </c>
      <c r="L119" s="3">
        <f>IF(AND(ABS(G119-alternative_greater!C$9)&lt;computations!B$7,L118=0),computations!O$6,0)</f>
        <v>0</v>
      </c>
      <c r="M119" s="3">
        <f>IF(AND(ABS(G119-B$2)&lt;computations!B$7,M118=0),computations!O$6,0)</f>
        <v>18.959967667145829</v>
      </c>
      <c r="N119" s="3">
        <f>IF(AND(ABS(G119-B$3)&lt;computations!B$7,N118=0),computations!O$6,0)</f>
        <v>0</v>
      </c>
      <c r="Q119" s="1">
        <f t="shared" si="3"/>
        <v>0.22690000000000138</v>
      </c>
      <c r="R119" s="1">
        <f>IF(Q119&gt;alternative_less!C$9,NORMDIST(Q119,$D$2,SQRT($D$4),0),0)</f>
        <v>0</v>
      </c>
      <c r="S119" s="1">
        <f>IF(Q119&lt;=alternative_less!C$9,NORMDIST(Q119,$D$2,SQRT($D$4),0),0)</f>
        <v>3.7191991198684323E-3</v>
      </c>
      <c r="T119" s="3">
        <f>IF(Q119&gt;alternative_less!C$9,NORMDIST(Q119,$D$3,$E$5,0),0)</f>
        <v>0</v>
      </c>
      <c r="U119" s="3">
        <f>IF(Q119&lt;=alternative_less!C$9,NORMDIST(Q119,$D$3,$E$5,0),0)</f>
        <v>8.6221679229087549</v>
      </c>
      <c r="V119" s="3">
        <f>IF(AND(ABS(Q119-alternative_less!C$9)&lt;computations!D$7,V118=0),computations!Y$6,0)</f>
        <v>0</v>
      </c>
      <c r="W119" s="3">
        <f>IF(AND(ABS(Q119-D$2)&lt;computations!D$7,W118=0),computations!Y$6,0)</f>
        <v>0</v>
      </c>
      <c r="X119" s="3">
        <f>IF(AND(ABS(Q119-D$3)&lt;computations!D$7,X118=0),computations!Y$6,0)</f>
        <v>0</v>
      </c>
    </row>
    <row r="120" spans="7:24" x14ac:dyDescent="0.2">
      <c r="G120" s="1">
        <f t="shared" si="2"/>
        <v>0.15019999999999983</v>
      </c>
      <c r="H120" s="1">
        <f>IF(G120&lt;alternative_greater!$C$9,NORMDIST(G120,$B$2,SQRT($B$4),0),0)</f>
        <v>15.799973055954858</v>
      </c>
      <c r="I120" s="1">
        <f>IF(G120&gt;=alternative_greater!$C$9,NORMDIST(G120,$B$2,SQRT($B$4),0),0)</f>
        <v>0</v>
      </c>
      <c r="J120" s="3">
        <f>IF(G120&lt;alternative_greater!$C$9,NORMDIST(G120,$B$3,C$5,0),0)</f>
        <v>2.9492402712997298E-3</v>
      </c>
      <c r="K120" s="3">
        <f>IF(G120&gt;=alternative_greater!$C$9,NORMDIST(G120,$B$3,C$5,0),0)</f>
        <v>0</v>
      </c>
      <c r="L120" s="3">
        <f>IF(AND(ABS(G120-alternative_greater!C$9)&lt;computations!B$7,L119=0),computations!O$6,0)</f>
        <v>0</v>
      </c>
      <c r="M120" s="3">
        <f>IF(AND(ABS(G120-B$2)&lt;computations!B$7,M119=0),computations!O$6,0)</f>
        <v>0</v>
      </c>
      <c r="N120" s="3">
        <f>IF(AND(ABS(G120-B$3)&lt;computations!B$7,N119=0),computations!O$6,0)</f>
        <v>0</v>
      </c>
      <c r="Q120" s="1">
        <f t="shared" si="3"/>
        <v>0.22780000000000139</v>
      </c>
      <c r="R120" s="1">
        <f>IF(Q120&gt;alternative_less!C$9,NORMDIST(Q120,$D$2,SQRT($D$4),0),0)</f>
        <v>0</v>
      </c>
      <c r="S120" s="1">
        <f>IF(Q120&lt;=alternative_less!C$9,NORMDIST(Q120,$D$2,SQRT($D$4),0),0)</f>
        <v>4.0327077243913871E-3</v>
      </c>
      <c r="T120" s="3">
        <f>IF(Q120&gt;alternative_less!C$9,NORMDIST(Q120,$D$3,$E$5,0),0)</f>
        <v>0</v>
      </c>
      <c r="U120" s="3">
        <f>IF(Q120&lt;=alternative_less!C$9,NORMDIST(Q120,$D$3,$E$5,0),0)</f>
        <v>8.7401430099871416</v>
      </c>
      <c r="V120" s="3">
        <f>IF(AND(ABS(Q120-alternative_less!C$9)&lt;computations!D$7,V119=0),computations!Y$6,0)</f>
        <v>0</v>
      </c>
      <c r="W120" s="3">
        <f>IF(AND(ABS(Q120-D$2)&lt;computations!D$7,W119=0),computations!Y$6,0)</f>
        <v>0</v>
      </c>
      <c r="X120" s="3">
        <f>IF(AND(ABS(Q120-D$3)&lt;computations!D$7,X119=0),computations!Y$6,0)</f>
        <v>0</v>
      </c>
    </row>
    <row r="121" spans="7:24" x14ac:dyDescent="0.2">
      <c r="G121" s="1">
        <f t="shared" si="2"/>
        <v>0.15079999999999982</v>
      </c>
      <c r="H121" s="1">
        <f>IF(G121&lt;alternative_greater!$C$9,NORMDIST(G121,$B$2,SQRT($B$4),0),0)</f>
        <v>15.792539523720352</v>
      </c>
      <c r="I121" s="1">
        <f>IF(G121&gt;=alternative_greater!$C$9,NORMDIST(G121,$B$2,SQRT($B$4),0),0)</f>
        <v>0</v>
      </c>
      <c r="J121" s="3">
        <f>IF(G121&lt;alternative_greater!$C$9,NORMDIST(G121,$B$3,C$5,0),0)</f>
        <v>3.1855690394211496E-3</v>
      </c>
      <c r="K121" s="3">
        <f>IF(G121&gt;=alternative_greater!$C$9,NORMDIST(G121,$B$3,C$5,0),0)</f>
        <v>0</v>
      </c>
      <c r="L121" s="3">
        <f>IF(AND(ABS(G121-alternative_greater!C$9)&lt;computations!B$7,L120=0),computations!O$6,0)</f>
        <v>0</v>
      </c>
      <c r="M121" s="3">
        <f>IF(AND(ABS(G121-B$2)&lt;computations!B$7,M120=0),computations!O$6,0)</f>
        <v>0</v>
      </c>
      <c r="N121" s="3">
        <f>IF(AND(ABS(G121-B$3)&lt;computations!B$7,N120=0),computations!O$6,0)</f>
        <v>0</v>
      </c>
      <c r="Q121" s="1">
        <f t="shared" si="3"/>
        <v>0.2287000000000014</v>
      </c>
      <c r="R121" s="1">
        <f>IF(Q121&gt;alternative_less!C$9,NORMDIST(Q121,$D$2,SQRT($D$4),0),0)</f>
        <v>0</v>
      </c>
      <c r="S121" s="1">
        <f>IF(Q121&lt;=alternative_less!C$9,NORMDIST(Q121,$D$2,SQRT($D$4),0),0)</f>
        <v>4.3707991085070643E-3</v>
      </c>
      <c r="T121" s="3">
        <f>IF(Q121&gt;alternative_less!C$9,NORMDIST(Q121,$D$3,$E$5,0),0)</f>
        <v>0</v>
      </c>
      <c r="U121" s="3">
        <f>IF(Q121&lt;=alternative_less!C$9,NORMDIST(Q121,$D$3,$E$5,0),0)</f>
        <v>8.854949358377997</v>
      </c>
      <c r="V121" s="3">
        <f>IF(AND(ABS(Q121-alternative_less!C$9)&lt;computations!D$7,V120=0),computations!Y$6,0)</f>
        <v>0</v>
      </c>
      <c r="W121" s="3">
        <f>IF(AND(ABS(Q121-D$2)&lt;computations!D$7,W120=0),computations!Y$6,0)</f>
        <v>0</v>
      </c>
      <c r="X121" s="3">
        <f>IF(AND(ABS(Q121-D$3)&lt;computations!D$7,X120=0),computations!Y$6,0)</f>
        <v>0</v>
      </c>
    </row>
    <row r="122" spans="7:24" x14ac:dyDescent="0.2">
      <c r="G122" s="1">
        <f t="shared" si="2"/>
        <v>0.15139999999999981</v>
      </c>
      <c r="H122" s="1">
        <f>IF(G122&lt;alternative_greater!$C$9,NORMDIST(G122,$B$2,SQRT($B$4),0),0)</f>
        <v>15.776198061018455</v>
      </c>
      <c r="I122" s="1">
        <f>IF(G122&gt;=alternative_greater!$C$9,NORMDIST(G122,$B$2,SQRT($B$4),0),0)</f>
        <v>0</v>
      </c>
      <c r="J122" s="3">
        <f>IF(G122&lt;alternative_greater!$C$9,NORMDIST(G122,$B$3,C$5,0),0)</f>
        <v>3.4396066738146716E-3</v>
      </c>
      <c r="K122" s="3">
        <f>IF(G122&gt;=alternative_greater!$C$9,NORMDIST(G122,$B$3,C$5,0),0)</f>
        <v>0</v>
      </c>
      <c r="L122" s="3">
        <f>IF(AND(ABS(G122-alternative_greater!C$9)&lt;computations!B$7,L121=0),computations!O$6,0)</f>
        <v>0</v>
      </c>
      <c r="M122" s="3">
        <f>IF(AND(ABS(G122-B$2)&lt;computations!B$7,M121=0),computations!O$6,0)</f>
        <v>0</v>
      </c>
      <c r="N122" s="3">
        <f>IF(AND(ABS(G122-B$3)&lt;computations!B$7,N121=0),computations!O$6,0)</f>
        <v>0</v>
      </c>
      <c r="Q122" s="1">
        <f t="shared" si="3"/>
        <v>0.22960000000000141</v>
      </c>
      <c r="R122" s="1">
        <f>IF(Q122&gt;alternative_less!C$9,NORMDIST(Q122,$D$2,SQRT($D$4),0),0)</f>
        <v>0</v>
      </c>
      <c r="S122" s="1">
        <f>IF(Q122&lt;=alternative_less!C$9,NORMDIST(Q122,$D$2,SQRT($D$4),0),0)</f>
        <v>4.7352370666013926E-3</v>
      </c>
      <c r="T122" s="3">
        <f>IF(Q122&gt;alternative_less!C$9,NORMDIST(Q122,$D$3,$E$5,0),0)</f>
        <v>0</v>
      </c>
      <c r="U122" s="3">
        <f>IF(Q122&lt;=alternative_less!C$9,NORMDIST(Q122,$D$3,$E$5,0),0)</f>
        <v>8.9664205735345366</v>
      </c>
      <c r="V122" s="3">
        <f>IF(AND(ABS(Q122-alternative_less!C$9)&lt;computations!D$7,V121=0),computations!Y$6,0)</f>
        <v>0</v>
      </c>
      <c r="W122" s="3">
        <f>IF(AND(ABS(Q122-D$2)&lt;computations!D$7,W121=0),computations!Y$6,0)</f>
        <v>0</v>
      </c>
      <c r="X122" s="3">
        <f>IF(AND(ABS(Q122-D$3)&lt;computations!D$7,X121=0),computations!Y$6,0)</f>
        <v>0</v>
      </c>
    </row>
    <row r="123" spans="7:24" x14ac:dyDescent="0.2">
      <c r="G123" s="1">
        <f t="shared" si="2"/>
        <v>0.1519999999999998</v>
      </c>
      <c r="H123" s="1">
        <f>IF(G123&lt;alternative_greater!$C$9,NORMDIST(G123,$B$2,SQRT($B$4),0),0)</f>
        <v>15.75097632688877</v>
      </c>
      <c r="I123" s="1">
        <f>IF(G123&gt;=alternative_greater!$C$9,NORMDIST(G123,$B$2,SQRT($B$4),0),0)</f>
        <v>0</v>
      </c>
      <c r="J123" s="3">
        <f>IF(G123&lt;alternative_greater!$C$9,NORMDIST(G123,$B$3,C$5,0),0)</f>
        <v>3.712576735684273E-3</v>
      </c>
      <c r="K123" s="3">
        <f>IF(G123&gt;=alternative_greater!$C$9,NORMDIST(G123,$B$3,C$5,0),0)</f>
        <v>0</v>
      </c>
      <c r="L123" s="3">
        <f>IF(AND(ABS(G123-alternative_greater!C$9)&lt;computations!B$7,L122=0),computations!O$6,0)</f>
        <v>0</v>
      </c>
      <c r="M123" s="3">
        <f>IF(AND(ABS(G123-B$2)&lt;computations!B$7,M122=0),computations!O$6,0)</f>
        <v>0</v>
      </c>
      <c r="N123" s="3">
        <f>IF(AND(ABS(G123-B$3)&lt;computations!B$7,N122=0),computations!O$6,0)</f>
        <v>0</v>
      </c>
      <c r="Q123" s="1">
        <f t="shared" si="3"/>
        <v>0.23050000000000143</v>
      </c>
      <c r="R123" s="1">
        <f>IF(Q123&gt;alternative_less!C$9,NORMDIST(Q123,$D$2,SQRT($D$4),0),0)</f>
        <v>0</v>
      </c>
      <c r="S123" s="1">
        <f>IF(Q123&lt;=alternative_less!C$9,NORMDIST(Q123,$D$2,SQRT($D$4),0),0)</f>
        <v>5.1278981339606912E-3</v>
      </c>
      <c r="T123" s="3">
        <f>IF(Q123&gt;alternative_less!C$9,NORMDIST(Q123,$D$3,$E$5,0),0)</f>
        <v>0</v>
      </c>
      <c r="U123" s="3">
        <f>IF(Q123&lt;=alternative_less!C$9,NORMDIST(Q123,$D$3,$E$5,0),0)</f>
        <v>9.0743935569027574</v>
      </c>
      <c r="V123" s="3">
        <f>IF(AND(ABS(Q123-alternative_less!C$9)&lt;computations!D$7,V122=0),computations!Y$6,0)</f>
        <v>0</v>
      </c>
      <c r="W123" s="3">
        <f>IF(AND(ABS(Q123-D$2)&lt;computations!D$7,W122=0),computations!Y$6,0)</f>
        <v>0</v>
      </c>
      <c r="X123" s="3">
        <f>IF(AND(ABS(Q123-D$3)&lt;computations!D$7,X122=0),computations!Y$6,0)</f>
        <v>0</v>
      </c>
    </row>
    <row r="124" spans="7:24" x14ac:dyDescent="0.2">
      <c r="G124" s="1">
        <f t="shared" si="2"/>
        <v>0.15259999999999979</v>
      </c>
      <c r="H124" s="1">
        <f>IF(G124&lt;alternative_greater!$C$9,NORMDIST(G124,$B$2,SQRT($B$4),0),0)</f>
        <v>15.716916973322702</v>
      </c>
      <c r="I124" s="1">
        <f>IF(G124&gt;=alternative_greater!$C$9,NORMDIST(G124,$B$2,SQRT($B$4),0),0)</f>
        <v>0</v>
      </c>
      <c r="J124" s="3">
        <f>IF(G124&lt;alternative_greater!$C$9,NORMDIST(G124,$B$3,C$5,0),0)</f>
        <v>4.005779039052193E-3</v>
      </c>
      <c r="K124" s="3">
        <f>IF(G124&gt;=alternative_greater!$C$9,NORMDIST(G124,$B$3,C$5,0),0)</f>
        <v>0</v>
      </c>
      <c r="L124" s="3">
        <f>IF(AND(ABS(G124-alternative_greater!C$9)&lt;computations!B$7,L123=0),computations!O$6,0)</f>
        <v>0</v>
      </c>
      <c r="M124" s="3">
        <f>IF(AND(ABS(G124-B$2)&lt;computations!B$7,M123=0),computations!O$6,0)</f>
        <v>0</v>
      </c>
      <c r="N124" s="3">
        <f>IF(AND(ABS(G124-B$3)&lt;computations!B$7,N123=0),computations!O$6,0)</f>
        <v>0</v>
      </c>
      <c r="Q124" s="1">
        <f t="shared" si="3"/>
        <v>0.23140000000000144</v>
      </c>
      <c r="R124" s="1">
        <f>IF(Q124&gt;alternative_less!C$9,NORMDIST(Q124,$D$2,SQRT($D$4),0),0)</f>
        <v>0</v>
      </c>
      <c r="S124" s="1">
        <f>IF(Q124&lt;=alternative_less!C$9,NORMDIST(Q124,$D$2,SQRT($D$4),0),0)</f>
        <v>5.550777689903641E-3</v>
      </c>
      <c r="T124" s="3">
        <f>IF(Q124&gt;alternative_less!C$9,NORMDIST(Q124,$D$3,$E$5,0),0)</f>
        <v>0</v>
      </c>
      <c r="U124" s="3">
        <f>IF(Q124&lt;=alternative_less!C$9,NORMDIST(Q124,$D$3,$E$5,0),0)</f>
        <v>9.178708901767541</v>
      </c>
      <c r="V124" s="3">
        <f>IF(AND(ABS(Q124-alternative_less!C$9)&lt;computations!D$7,V123=0),computations!Y$6,0)</f>
        <v>0</v>
      </c>
      <c r="W124" s="3">
        <f>IF(AND(ABS(Q124-D$2)&lt;computations!D$7,W123=0),computations!Y$6,0)</f>
        <v>0</v>
      </c>
      <c r="X124" s="3">
        <f>IF(AND(ABS(Q124-D$3)&lt;computations!D$7,X123=0),computations!Y$6,0)</f>
        <v>0</v>
      </c>
    </row>
    <row r="125" spans="7:24" x14ac:dyDescent="0.2">
      <c r="G125" s="1">
        <f t="shared" si="2"/>
        <v>0.15319999999999978</v>
      </c>
      <c r="H125" s="1">
        <f>IF(G125&lt;alternative_greater!$C$9,NORMDIST(G125,$B$2,SQRT($B$4),0),0)</f>
        <v>15.674077525072878</v>
      </c>
      <c r="I125" s="1">
        <f>IF(G125&gt;=alternative_greater!$C$9,NORMDIST(G125,$B$2,SQRT($B$4),0),0)</f>
        <v>0</v>
      </c>
      <c r="J125" s="3">
        <f>IF(G125&lt;alternative_greater!$C$9,NORMDIST(G125,$B$3,C$5,0),0)</f>
        <v>4.3205937724027522E-3</v>
      </c>
      <c r="K125" s="3">
        <f>IF(G125&gt;=alternative_greater!$C$9,NORMDIST(G125,$B$3,C$5,0),0)</f>
        <v>0</v>
      </c>
      <c r="L125" s="3">
        <f>IF(AND(ABS(G125-alternative_greater!C$9)&lt;computations!B$7,L124=0),computations!O$6,0)</f>
        <v>0</v>
      </c>
      <c r="M125" s="3">
        <f>IF(AND(ABS(G125-B$2)&lt;computations!B$7,M124=0),computations!O$6,0)</f>
        <v>0</v>
      </c>
      <c r="N125" s="3">
        <f>IF(AND(ABS(G125-B$3)&lt;computations!B$7,N124=0),computations!O$6,0)</f>
        <v>0</v>
      </c>
      <c r="Q125" s="1">
        <f t="shared" si="3"/>
        <v>0.23230000000000145</v>
      </c>
      <c r="R125" s="1">
        <f>IF(Q125&gt;alternative_less!C$9,NORMDIST(Q125,$D$2,SQRT($D$4),0),0)</f>
        <v>0</v>
      </c>
      <c r="S125" s="1">
        <f>IF(Q125&lt;=alternative_less!C$9,NORMDIST(Q125,$D$2,SQRT($D$4),0),0)</f>
        <v>6.0059963074383027E-3</v>
      </c>
      <c r="T125" s="3">
        <f>IF(Q125&gt;alternative_less!C$9,NORMDIST(Q125,$D$3,$E$5,0),0)</f>
        <v>0</v>
      </c>
      <c r="U125" s="3">
        <f>IF(Q125&lt;=alternative_less!C$9,NORMDIST(Q125,$D$3,$E$5,0),0)</f>
        <v>9.2792112839483405</v>
      </c>
      <c r="V125" s="3">
        <f>IF(AND(ABS(Q125-alternative_less!C$9)&lt;computations!D$7,V124=0),computations!Y$6,0)</f>
        <v>0</v>
      </c>
      <c r="W125" s="3">
        <f>IF(AND(ABS(Q125-D$2)&lt;computations!D$7,W124=0),computations!Y$6,0)</f>
        <v>0</v>
      </c>
      <c r="X125" s="3">
        <f>IF(AND(ABS(Q125-D$3)&lt;computations!D$7,X124=0),computations!Y$6,0)</f>
        <v>0</v>
      </c>
    </row>
    <row r="126" spans="7:24" x14ac:dyDescent="0.2">
      <c r="G126" s="1">
        <f t="shared" si="2"/>
        <v>0.15379999999999977</v>
      </c>
      <c r="H126" s="1">
        <f>IF(G126&lt;alternative_greater!$C$9,NORMDIST(G126,$B$2,SQRT($B$4),0),0)</f>
        <v>15.622530217756067</v>
      </c>
      <c r="I126" s="1">
        <f>IF(G126&gt;=alternative_greater!$C$9,NORMDIST(G126,$B$2,SQRT($B$4),0),0)</f>
        <v>0</v>
      </c>
      <c r="J126" s="3">
        <f>IF(G126&lt;alternative_greater!$C$9,NORMDIST(G126,$B$3,C$5,0),0)</f>
        <v>4.6584857974930486E-3</v>
      </c>
      <c r="K126" s="3">
        <f>IF(G126&gt;=alternative_greater!$C$9,NORMDIST(G126,$B$3,C$5,0),0)</f>
        <v>0</v>
      </c>
      <c r="L126" s="3">
        <f>IF(AND(ABS(G126-alternative_greater!C$9)&lt;computations!B$7,L125=0),computations!O$6,0)</f>
        <v>0</v>
      </c>
      <c r="M126" s="3">
        <f>IF(AND(ABS(G126-B$2)&lt;computations!B$7,M125=0),computations!O$6,0)</f>
        <v>0</v>
      </c>
      <c r="N126" s="3">
        <f>IF(AND(ABS(G126-B$3)&lt;computations!B$7,N125=0),computations!O$6,0)</f>
        <v>0</v>
      </c>
      <c r="Q126" s="1">
        <f t="shared" si="3"/>
        <v>0.23320000000000146</v>
      </c>
      <c r="R126" s="1">
        <f>IF(Q126&gt;alternative_less!C$9,NORMDIST(Q126,$D$2,SQRT($D$4),0),0)</f>
        <v>0</v>
      </c>
      <c r="S126" s="1">
        <f>IF(Q126&lt;=alternative_less!C$9,NORMDIST(Q126,$D$2,SQRT($D$4),0),0)</f>
        <v>6.4958063531601563E-3</v>
      </c>
      <c r="T126" s="3">
        <f>IF(Q126&gt;alternative_less!C$9,NORMDIST(Q126,$D$3,$E$5,0),0)</f>
        <v>0</v>
      </c>
      <c r="U126" s="3">
        <f>IF(Q126&lt;=alternative_less!C$9,NORMDIST(Q126,$D$3,$E$5,0),0)</f>
        <v>9.3757498460097288</v>
      </c>
      <c r="V126" s="3">
        <f>IF(AND(ABS(Q126-alternative_less!C$9)&lt;computations!D$7,V125=0),computations!Y$6,0)</f>
        <v>0</v>
      </c>
      <c r="W126" s="3">
        <f>IF(AND(ABS(Q126-D$2)&lt;computations!D$7,W125=0),computations!Y$6,0)</f>
        <v>0</v>
      </c>
      <c r="X126" s="3">
        <f>IF(AND(ABS(Q126-D$3)&lt;computations!D$7,X125=0),computations!Y$6,0)</f>
        <v>0</v>
      </c>
    </row>
    <row r="127" spans="7:24" x14ac:dyDescent="0.2">
      <c r="G127" s="1">
        <f t="shared" si="2"/>
        <v>0.15439999999999976</v>
      </c>
      <c r="H127" s="1">
        <f>IF(G127&lt;alternative_greater!$C$9,NORMDIST(G127,$B$2,SQRT($B$4),0),0)</f>
        <v>15.562361794887364</v>
      </c>
      <c r="I127" s="1">
        <f>IF(G127&gt;=alternative_greater!$C$9,NORMDIST(G127,$B$2,SQRT($B$4),0),0)</f>
        <v>0</v>
      </c>
      <c r="J127" s="3">
        <f>IF(G127&lt;alternative_greater!$C$9,NORMDIST(G127,$B$3,C$5,0),0)</f>
        <v>5.0210091297527397E-3</v>
      </c>
      <c r="K127" s="3">
        <f>IF(G127&gt;=alternative_greater!$C$9,NORMDIST(G127,$B$3,C$5,0),0)</f>
        <v>0</v>
      </c>
      <c r="L127" s="3">
        <f>IF(AND(ABS(G127-alternative_greater!C$9)&lt;computations!B$7,L126=0),computations!O$6,0)</f>
        <v>0</v>
      </c>
      <c r="M127" s="3">
        <f>IF(AND(ABS(G127-B$2)&lt;computations!B$7,M126=0),computations!O$6,0)</f>
        <v>0</v>
      </c>
      <c r="N127" s="3">
        <f>IF(AND(ABS(G127-B$3)&lt;computations!B$7,N126=0),computations!O$6,0)</f>
        <v>0</v>
      </c>
      <c r="Q127" s="1">
        <f t="shared" si="3"/>
        <v>0.23410000000000147</v>
      </c>
      <c r="R127" s="1">
        <f>IF(Q127&gt;alternative_less!C$9,NORMDIST(Q127,$D$2,SQRT($D$4),0),0)</f>
        <v>0</v>
      </c>
      <c r="S127" s="1">
        <f>IF(Q127&lt;=alternative_less!C$9,NORMDIST(Q127,$D$2,SQRT($D$4),0),0)</f>
        <v>7.0225988406453733E-3</v>
      </c>
      <c r="T127" s="3">
        <f>IF(Q127&gt;alternative_less!C$9,NORMDIST(Q127,$D$3,$E$5,0),0)</f>
        <v>0</v>
      </c>
      <c r="U127" s="3">
        <f>IF(Q127&lt;=alternative_less!C$9,NORMDIST(Q127,$D$3,$E$5,0),0)</f>
        <v>9.4681785736610387</v>
      </c>
      <c r="V127" s="3">
        <f>IF(AND(ABS(Q127-alternative_less!C$9)&lt;computations!D$7,V126=0),computations!Y$6,0)</f>
        <v>0</v>
      </c>
      <c r="W127" s="3">
        <f>IF(AND(ABS(Q127-D$2)&lt;computations!D$7,W126=0),computations!Y$6,0)</f>
        <v>0</v>
      </c>
      <c r="X127" s="3">
        <f>IF(AND(ABS(Q127-D$3)&lt;computations!D$7,X126=0),computations!Y$6,0)</f>
        <v>0</v>
      </c>
    </row>
    <row r="128" spans="7:24" x14ac:dyDescent="0.2">
      <c r="G128" s="1">
        <f t="shared" si="2"/>
        <v>0.15499999999999975</v>
      </c>
      <c r="H128" s="1">
        <f>IF(G128&lt;alternative_greater!$C$9,NORMDIST(G128,$B$2,SQRT($B$4),0),0)</f>
        <v>15.493673264643894</v>
      </c>
      <c r="I128" s="1">
        <f>IF(G128&gt;=alternative_greater!$C$9,NORMDIST(G128,$B$2,SQRT($B$4),0),0)</f>
        <v>0</v>
      </c>
      <c r="J128" s="3">
        <f>IF(G128&lt;alternative_greater!$C$9,NORMDIST(G128,$B$3,C$5,0),0)</f>
        <v>5.4098116045720145E-3</v>
      </c>
      <c r="K128" s="3">
        <f>IF(G128&gt;=alternative_greater!$C$9,NORMDIST(G128,$B$3,C$5,0),0)</f>
        <v>0</v>
      </c>
      <c r="L128" s="3">
        <f>IF(AND(ABS(G128-alternative_greater!C$9)&lt;computations!B$7,L127=0),computations!O$6,0)</f>
        <v>0</v>
      </c>
      <c r="M128" s="3">
        <f>IF(AND(ABS(G128-B$2)&lt;computations!B$7,M127=0),computations!O$6,0)</f>
        <v>0</v>
      </c>
      <c r="N128" s="3">
        <f>IF(AND(ABS(G128-B$3)&lt;computations!B$7,N127=0),computations!O$6,0)</f>
        <v>0</v>
      </c>
      <c r="Q128" s="1">
        <f t="shared" si="3"/>
        <v>0.23500000000000149</v>
      </c>
      <c r="R128" s="1">
        <f>IF(Q128&gt;alternative_less!C$9,NORMDIST(Q128,$D$2,SQRT($D$4),0),0)</f>
        <v>0</v>
      </c>
      <c r="S128" s="1">
        <f>IF(Q128&lt;=alternative_less!C$9,NORMDIST(Q128,$D$2,SQRT($D$4),0),0)</f>
        <v>7.5889105400826773E-3</v>
      </c>
      <c r="T128" s="3">
        <f>IF(Q128&gt;alternative_less!C$9,NORMDIST(Q128,$D$3,$E$5,0),0)</f>
        <v>0</v>
      </c>
      <c r="U128" s="3">
        <f>IF(Q128&lt;=alternative_less!C$9,NORMDIST(Q128,$D$3,$E$5,0),0)</f>
        <v>9.5563566630341068</v>
      </c>
      <c r="V128" s="3">
        <f>IF(AND(ABS(Q128-alternative_less!C$9)&lt;computations!D$7,V127=0),computations!Y$6,0)</f>
        <v>0</v>
      </c>
      <c r="W128" s="3">
        <f>IF(AND(ABS(Q128-D$2)&lt;computations!D$7,W127=0),computations!Y$6,0)</f>
        <v>0</v>
      </c>
      <c r="X128" s="3">
        <f>IF(AND(ABS(Q128-D$3)&lt;computations!D$7,X127=0),computations!Y$6,0)</f>
        <v>0</v>
      </c>
    </row>
    <row r="129" spans="7:24" x14ac:dyDescent="0.2">
      <c r="G129" s="1">
        <f t="shared" si="2"/>
        <v>0.15559999999999974</v>
      </c>
      <c r="H129" s="1">
        <f>IF(G129&lt;alternative_greater!$C$9,NORMDIST(G129,$B$2,SQRT($B$4),0),0)</f>
        <v>15.416579617312728</v>
      </c>
      <c r="I129" s="1">
        <f>IF(G129&gt;=alternative_greater!$C$9,NORMDIST(G129,$B$2,SQRT($B$4),0),0)</f>
        <v>0</v>
      </c>
      <c r="J129" s="3">
        <f>IF(G129&lt;alternative_greater!$C$9,NORMDIST(G129,$B$3,C$5,0),0)</f>
        <v>5.8266397336310853E-3</v>
      </c>
      <c r="K129" s="3">
        <f>IF(G129&gt;=alternative_greater!$C$9,NORMDIST(G129,$B$3,C$5,0),0)</f>
        <v>0</v>
      </c>
      <c r="L129" s="3">
        <f>IF(AND(ABS(G129-alternative_greater!C$9)&lt;computations!B$7,L128=0),computations!O$6,0)</f>
        <v>0</v>
      </c>
      <c r="M129" s="3">
        <f>IF(AND(ABS(G129-B$2)&lt;computations!B$7,M128=0),computations!O$6,0)</f>
        <v>0</v>
      </c>
      <c r="N129" s="3">
        <f>IF(AND(ABS(G129-B$3)&lt;computations!B$7,N128=0),computations!O$6,0)</f>
        <v>0</v>
      </c>
      <c r="Q129" s="1">
        <f t="shared" si="3"/>
        <v>0.2359000000000015</v>
      </c>
      <c r="R129" s="1">
        <f>IF(Q129&gt;alternative_less!C$9,NORMDIST(Q129,$D$2,SQRT($D$4),0),0)</f>
        <v>0</v>
      </c>
      <c r="S129" s="1">
        <f>IF(Q129&lt;=alternative_less!C$9,NORMDIST(Q129,$D$2,SQRT($D$4),0),0)</f>
        <v>8.1974313463245695E-3</v>
      </c>
      <c r="T129" s="3">
        <f>IF(Q129&gt;alternative_less!C$9,NORMDIST(Q129,$D$3,$E$5,0),0)</f>
        <v>0</v>
      </c>
      <c r="U129" s="3">
        <f>IF(Q129&lt;=alternative_less!C$9,NORMDIST(Q129,$D$3,$E$5,0),0)</f>
        <v>9.640148877548782</v>
      </c>
      <c r="V129" s="3">
        <f>IF(AND(ABS(Q129-alternative_less!C$9)&lt;computations!D$7,V128=0),computations!Y$6,0)</f>
        <v>0</v>
      </c>
      <c r="W129" s="3">
        <f>IF(AND(ABS(Q129-D$2)&lt;computations!D$7,W128=0),computations!Y$6,0)</f>
        <v>0</v>
      </c>
      <c r="X129" s="3">
        <f>IF(AND(ABS(Q129-D$3)&lt;computations!D$7,X128=0),computations!Y$6,0)</f>
        <v>0</v>
      </c>
    </row>
    <row r="130" spans="7:24" x14ac:dyDescent="0.2">
      <c r="G130" s="1">
        <f t="shared" si="2"/>
        <v>0.15619999999999973</v>
      </c>
      <c r="H130" s="1">
        <f>IF(G130&lt;alternative_greater!$C$9,NORMDIST(G130,$B$2,SQRT($B$4),0),0)</f>
        <v>15.331209504529292</v>
      </c>
      <c r="I130" s="1">
        <f>IF(G130&gt;=alternative_greater!$C$9,NORMDIST(G130,$B$2,SQRT($B$4),0),0)</f>
        <v>0</v>
      </c>
      <c r="J130" s="3">
        <f>IF(G130&lt;alternative_greater!$C$9,NORMDIST(G130,$B$3,C$5,0),0)</f>
        <v>6.273343755255692E-3</v>
      </c>
      <c r="K130" s="3">
        <f>IF(G130&gt;=alternative_greater!$C$9,NORMDIST(G130,$B$3,C$5,0),0)</f>
        <v>0</v>
      </c>
      <c r="L130" s="3">
        <f>IF(AND(ABS(G130-alternative_greater!C$9)&lt;computations!B$7,L129=0),computations!O$6,0)</f>
        <v>0</v>
      </c>
      <c r="M130" s="3">
        <f>IF(AND(ABS(G130-B$2)&lt;computations!B$7,M129=0),computations!O$6,0)</f>
        <v>0</v>
      </c>
      <c r="N130" s="3">
        <f>IF(AND(ABS(G130-B$3)&lt;computations!B$7,N129=0),computations!O$6,0)</f>
        <v>0</v>
      </c>
      <c r="Q130" s="1">
        <f t="shared" si="3"/>
        <v>0.23680000000000151</v>
      </c>
      <c r="R130" s="1">
        <f>IF(Q130&gt;alternative_less!C$9,NORMDIST(Q130,$D$2,SQRT($D$4),0),0)</f>
        <v>0</v>
      </c>
      <c r="S130" s="1">
        <f>IF(Q130&lt;=alternative_less!C$9,NORMDIST(Q130,$D$2,SQRT($D$4),0),0)</f>
        <v>8.8510119069226349E-3</v>
      </c>
      <c r="T130" s="3">
        <f>IF(Q130&gt;alternative_less!C$9,NORMDIST(Q130,$D$3,$E$5,0),0)</f>
        <v>0</v>
      </c>
      <c r="U130" s="3">
        <f>IF(Q130&lt;=alternative_less!C$9,NORMDIST(Q130,$D$3,$E$5,0),0)</f>
        <v>9.7194258931023327</v>
      </c>
      <c r="V130" s="3">
        <f>IF(AND(ABS(Q130-alternative_less!C$9)&lt;computations!D$7,V129=0),computations!Y$6,0)</f>
        <v>0</v>
      </c>
      <c r="W130" s="3">
        <f>IF(AND(ABS(Q130-D$2)&lt;computations!D$7,W129=0),computations!Y$6,0)</f>
        <v>0</v>
      </c>
      <c r="X130" s="3">
        <f>IF(AND(ABS(Q130-D$3)&lt;computations!D$7,X129=0),computations!Y$6,0)</f>
        <v>0</v>
      </c>
    </row>
    <row r="131" spans="7:24" x14ac:dyDescent="0.2">
      <c r="G131" s="1">
        <f t="shared" si="2"/>
        <v>0.15679999999999972</v>
      </c>
      <c r="H131" s="1">
        <f>IF(G131&lt;alternative_greater!$C$9,NORMDIST(G131,$B$2,SQRT($B$4),0),0)</f>
        <v>15.237704881558638</v>
      </c>
      <c r="I131" s="1">
        <f>IF(G131&gt;=alternative_greater!$C$9,NORMDIST(G131,$B$2,SQRT($B$4),0),0)</f>
        <v>0</v>
      </c>
      <c r="J131" s="3">
        <f>IF(G131&lt;alternative_greater!$C$9,NORMDIST(G131,$B$3,C$5,0),0)</f>
        <v>6.7518828825884692E-3</v>
      </c>
      <c r="K131" s="3">
        <f>IF(G131&gt;=alternative_greater!$C$9,NORMDIST(G131,$B$3,C$5,0),0)</f>
        <v>0</v>
      </c>
      <c r="L131" s="3">
        <f>IF(AND(ABS(G131-alternative_greater!C$9)&lt;computations!B$7,L130=0),computations!O$6,0)</f>
        <v>0</v>
      </c>
      <c r="M131" s="3">
        <f>IF(AND(ABS(G131-B$2)&lt;computations!B$7,M130=0),computations!O$6,0)</f>
        <v>0</v>
      </c>
      <c r="N131" s="3">
        <f>IF(AND(ABS(G131-B$3)&lt;computations!B$7,N130=0),computations!O$6,0)</f>
        <v>0</v>
      </c>
      <c r="Q131" s="1">
        <f t="shared" si="3"/>
        <v>0.23770000000000152</v>
      </c>
      <c r="R131" s="1">
        <f>IF(Q131&gt;alternative_less!C$9,NORMDIST(Q131,$D$2,SQRT($D$4),0),0)</f>
        <v>0</v>
      </c>
      <c r="S131" s="1">
        <f>IF(Q131&lt;=alternative_less!C$9,NORMDIST(Q131,$D$2,SQRT($D$4),0),0)</f>
        <v>9.5526715110402331E-3</v>
      </c>
      <c r="T131" s="3">
        <f>IF(Q131&gt;alternative_less!C$9,NORMDIST(Q131,$D$3,$E$5,0),0)</f>
        <v>0</v>
      </c>
      <c r="U131" s="3">
        <f>IF(Q131&lt;=alternative_less!C$9,NORMDIST(Q131,$D$3,$E$5,0),0)</f>
        <v>9.7940646303510981</v>
      </c>
      <c r="V131" s="3">
        <f>IF(AND(ABS(Q131-alternative_less!C$9)&lt;computations!D$7,V130=0),computations!Y$6,0)</f>
        <v>0</v>
      </c>
      <c r="W131" s="3">
        <f>IF(AND(ABS(Q131-D$2)&lt;computations!D$7,W130=0),computations!Y$6,0)</f>
        <v>0</v>
      </c>
      <c r="X131" s="3">
        <f>IF(AND(ABS(Q131-D$3)&lt;computations!D$7,X130=0),computations!Y$6,0)</f>
        <v>0</v>
      </c>
    </row>
    <row r="132" spans="7:24" x14ac:dyDescent="0.2">
      <c r="G132" s="1">
        <f t="shared" ref="G132:G195" si="4">G131+$B$7</f>
        <v>0.15739999999999971</v>
      </c>
      <c r="H132" s="1">
        <f>IF(G132&lt;alternative_greater!$C$9,NORMDIST(G132,$B$2,SQRT($B$4),0),0)</f>
        <v>15.136220614011689</v>
      </c>
      <c r="I132" s="1">
        <f>IF(G132&gt;=alternative_greater!$C$9,NORMDIST(G132,$B$2,SQRT($B$4),0),0)</f>
        <v>0</v>
      </c>
      <c r="J132" s="3">
        <f>IF(G132&lt;alternative_greater!$C$9,NORMDIST(G132,$B$3,C$5,0),0)</f>
        <v>7.2643307531458541E-3</v>
      </c>
      <c r="K132" s="3">
        <f>IF(G132&gt;=alternative_greater!$C$9,NORMDIST(G132,$B$3,C$5,0),0)</f>
        <v>0</v>
      </c>
      <c r="L132" s="3">
        <f>IF(AND(ABS(G132-alternative_greater!C$9)&lt;computations!B$7,L131=0),computations!O$6,0)</f>
        <v>0</v>
      </c>
      <c r="M132" s="3">
        <f>IF(AND(ABS(G132-B$2)&lt;computations!B$7,M131=0),computations!O$6,0)</f>
        <v>0</v>
      </c>
      <c r="N132" s="3">
        <f>IF(AND(ABS(G132-B$3)&lt;computations!B$7,N131=0),computations!O$6,0)</f>
        <v>0</v>
      </c>
      <c r="Q132" s="1">
        <f t="shared" ref="Q132:Q195" si="5">Q131+$D$7</f>
        <v>0.23860000000000153</v>
      </c>
      <c r="R132" s="1">
        <f>IF(Q132&gt;alternative_less!C$9,NORMDIST(Q132,$D$2,SQRT($D$4),0),0)</f>
        <v>0</v>
      </c>
      <c r="S132" s="1">
        <f>IF(Q132&lt;=alternative_less!C$9,NORMDIST(Q132,$D$2,SQRT($D$4),0),0)</f>
        <v>1.0305606239407098E-2</v>
      </c>
      <c r="T132" s="3">
        <f>IF(Q132&gt;alternative_less!C$9,NORMDIST(Q132,$D$3,$E$5,0),0)</f>
        <v>0</v>
      </c>
      <c r="U132" s="3">
        <f>IF(Q132&lt;=alternative_less!C$9,NORMDIST(Q132,$D$3,$E$5,0),0)</f>
        <v>9.863948572890525</v>
      </c>
      <c r="V132" s="3">
        <f>IF(AND(ABS(Q132-alternative_less!C$9)&lt;computations!D$7,V131=0),computations!Y$6,0)</f>
        <v>0</v>
      </c>
      <c r="W132" s="3">
        <f>IF(AND(ABS(Q132-D$2)&lt;computations!D$7,W131=0),computations!Y$6,0)</f>
        <v>0</v>
      </c>
      <c r="X132" s="3">
        <f>IF(AND(ABS(Q132-D$3)&lt;computations!D$7,X131=0),computations!Y$6,0)</f>
        <v>0</v>
      </c>
    </row>
    <row r="133" spans="7:24" x14ac:dyDescent="0.2">
      <c r="G133" s="1">
        <f t="shared" si="4"/>
        <v>0.1579999999999997</v>
      </c>
      <c r="H133" s="1">
        <f>IF(G133&lt;alternative_greater!$C$9,NORMDIST(G133,$B$2,SQRT($B$4),0),0)</f>
        <v>15.026924050521394</v>
      </c>
      <c r="I133" s="1">
        <f>IF(G133&gt;=alternative_greater!$C$9,NORMDIST(G133,$B$2,SQRT($B$4),0),0)</f>
        <v>0</v>
      </c>
      <c r="J133" s="3">
        <f>IF(G133&lt;alternative_greater!$C$9,NORMDIST(G133,$B$3,C$5,0),0)</f>
        <v>7.8128810830821599E-3</v>
      </c>
      <c r="K133" s="3">
        <f>IF(G133&gt;=alternative_greater!$C$9,NORMDIST(G133,$B$3,C$5,0),0)</f>
        <v>0</v>
      </c>
      <c r="L133" s="3">
        <f>IF(AND(ABS(G133-alternative_greater!C$9)&lt;computations!B$7,L132=0),computations!O$6,0)</f>
        <v>0</v>
      </c>
      <c r="M133" s="3">
        <f>IF(AND(ABS(G133-B$2)&lt;computations!B$7,M132=0),computations!O$6,0)</f>
        <v>0</v>
      </c>
      <c r="N133" s="3">
        <f>IF(AND(ABS(G133-B$3)&lt;computations!B$7,N132=0),computations!O$6,0)</f>
        <v>0</v>
      </c>
      <c r="Q133" s="1">
        <f t="shared" si="5"/>
        <v>0.23950000000000154</v>
      </c>
      <c r="R133" s="1">
        <f>IF(Q133&gt;alternative_less!C$9,NORMDIST(Q133,$D$2,SQRT($D$4),0),0)</f>
        <v>0</v>
      </c>
      <c r="S133" s="1">
        <f>IF(Q133&lt;=alternative_less!C$9,NORMDIST(Q133,$D$2,SQRT($D$4),0),0)</f>
        <v>1.1113197374692718E-2</v>
      </c>
      <c r="T133" s="3">
        <f>IF(Q133&gt;alternative_less!C$9,NORMDIST(Q133,$D$3,$E$5,0),0)</f>
        <v>0</v>
      </c>
      <c r="U133" s="3">
        <f>IF(Q133&lt;=alternative_less!C$9,NORMDIST(Q133,$D$3,$E$5,0),0)</f>
        <v>9.9289680701831724</v>
      </c>
      <c r="V133" s="3">
        <f>IF(AND(ABS(Q133-alternative_less!C$9)&lt;computations!D$7,V132=0),computations!Y$6,0)</f>
        <v>0</v>
      </c>
      <c r="W133" s="3">
        <f>IF(AND(ABS(Q133-D$2)&lt;computations!D$7,W132=0),computations!Y$6,0)</f>
        <v>0</v>
      </c>
      <c r="X133" s="3">
        <f>IF(AND(ABS(Q133-D$3)&lt;computations!D$7,X132=0),computations!Y$6,0)</f>
        <v>0</v>
      </c>
    </row>
    <row r="134" spans="7:24" x14ac:dyDescent="0.2">
      <c r="G134" s="1">
        <f t="shared" si="4"/>
        <v>0.15859999999999969</v>
      </c>
      <c r="H134" s="1">
        <f>IF(G134&lt;alternative_greater!$C$9,NORMDIST(G134,$B$2,SQRT($B$4),0),0)</f>
        <v>14.909994563028876</v>
      </c>
      <c r="I134" s="1">
        <f>IF(G134&gt;=alternative_greater!$C$9,NORMDIST(G134,$B$2,SQRT($B$4),0),0)</f>
        <v>0</v>
      </c>
      <c r="J134" s="3">
        <f>IF(G134&lt;alternative_greater!$C$9,NORMDIST(G134,$B$3,C$5,0),0)</f>
        <v>8.3998535292052912E-3</v>
      </c>
      <c r="K134" s="3">
        <f>IF(G134&gt;=alternative_greater!$C$9,NORMDIST(G134,$B$3,C$5,0),0)</f>
        <v>0</v>
      </c>
      <c r="L134" s="3">
        <f>IF(AND(ABS(G134-alternative_greater!C$9)&lt;computations!B$7,L133=0),computations!O$6,0)</f>
        <v>0</v>
      </c>
      <c r="M134" s="3">
        <f>IF(AND(ABS(G134-B$2)&lt;computations!B$7,M133=0),computations!O$6,0)</f>
        <v>0</v>
      </c>
      <c r="N134" s="3">
        <f>IF(AND(ABS(G134-B$3)&lt;computations!B$7,N133=0),computations!O$6,0)</f>
        <v>0</v>
      </c>
      <c r="Q134" s="1">
        <f t="shared" si="5"/>
        <v>0.24040000000000156</v>
      </c>
      <c r="R134" s="1">
        <f>IF(Q134&gt;alternative_less!C$9,NORMDIST(Q134,$D$2,SQRT($D$4),0),0)</f>
        <v>0</v>
      </c>
      <c r="S134" s="1">
        <f>IF(Q134&lt;=alternative_less!C$9,NORMDIST(Q134,$D$2,SQRT($D$4),0),0)</f>
        <v>1.1979020070826782E-2</v>
      </c>
      <c r="T134" s="3">
        <f>IF(Q134&gt;alternative_less!C$9,NORMDIST(Q134,$D$3,$E$5,0),0)</f>
        <v>0</v>
      </c>
      <c r="U134" s="3">
        <f>IF(Q134&lt;=alternative_less!C$9,NORMDIST(Q134,$D$3,$E$5,0),0)</f>
        <v>9.9890206241328947</v>
      </c>
      <c r="V134" s="3">
        <f>IF(AND(ABS(Q134-alternative_less!C$9)&lt;computations!D$7,V133=0),computations!Y$6,0)</f>
        <v>0</v>
      </c>
      <c r="W134" s="3">
        <f>IF(AND(ABS(Q134-D$2)&lt;computations!D$7,W133=0),computations!Y$6,0)</f>
        <v>0</v>
      </c>
      <c r="X134" s="3">
        <f>IF(AND(ABS(Q134-D$3)&lt;computations!D$7,X133=0),computations!Y$6,0)</f>
        <v>0</v>
      </c>
    </row>
    <row r="135" spans="7:24" x14ac:dyDescent="0.2">
      <c r="G135" s="1">
        <f t="shared" si="4"/>
        <v>0.15919999999999968</v>
      </c>
      <c r="H135" s="1">
        <f>IF(G135&lt;alternative_greater!$C$9,NORMDIST(G135,$B$2,SQRT($B$4),0),0)</f>
        <v>14.785623056446777</v>
      </c>
      <c r="I135" s="1">
        <f>IF(G135&gt;=alternative_greater!$C$9,NORMDIST(G135,$B$2,SQRT($B$4),0),0)</f>
        <v>0</v>
      </c>
      <c r="J135" s="3">
        <f>IF(G135&lt;alternative_greater!$C$9,NORMDIST(G135,$B$3,C$5,0),0)</f>
        <v>9.0276997614818985E-3</v>
      </c>
      <c r="K135" s="3">
        <f>IF(G135&gt;=alternative_greater!$C$9,NORMDIST(G135,$B$3,C$5,0),0)</f>
        <v>0</v>
      </c>
      <c r="L135" s="3">
        <f>IF(AND(ABS(G135-alternative_greater!C$9)&lt;computations!B$7,L134=0),computations!O$6,0)</f>
        <v>0</v>
      </c>
      <c r="M135" s="3">
        <f>IF(AND(ABS(G135-B$2)&lt;computations!B$7,M134=0),computations!O$6,0)</f>
        <v>0</v>
      </c>
      <c r="N135" s="3">
        <f>IF(AND(ABS(G135-B$3)&lt;computations!B$7,N134=0),computations!O$6,0)</f>
        <v>0</v>
      </c>
      <c r="Q135" s="1">
        <f t="shared" si="5"/>
        <v>0.24130000000000157</v>
      </c>
      <c r="R135" s="1">
        <f>IF(Q135&gt;alternative_less!C$9,NORMDIST(Q135,$D$2,SQRT($D$4),0),0)</f>
        <v>0</v>
      </c>
      <c r="S135" s="1">
        <f>IF(Q135&lt;=alternative_less!C$9,NORMDIST(Q135,$D$2,SQRT($D$4),0),0)</f>
        <v>1.2906852278884979E-2</v>
      </c>
      <c r="T135" s="3">
        <f>IF(Q135&gt;alternative_less!C$9,NORMDIST(Q135,$D$3,$E$5,0),0)</f>
        <v>0</v>
      </c>
      <c r="U135" s="3">
        <f>IF(Q135&lt;=alternative_less!C$9,NORMDIST(Q135,$D$3,$E$5,0),0)</f>
        <v>10.044011158257266</v>
      </c>
      <c r="V135" s="3">
        <f>IF(AND(ABS(Q135-alternative_less!C$9)&lt;computations!D$7,V134=0),computations!Y$6,0)</f>
        <v>0</v>
      </c>
      <c r="W135" s="3">
        <f>IF(AND(ABS(Q135-D$2)&lt;computations!D$7,W134=0),computations!Y$6,0)</f>
        <v>0</v>
      </c>
      <c r="X135" s="3">
        <f>IF(AND(ABS(Q135-D$3)&lt;computations!D$7,X134=0),computations!Y$6,0)</f>
        <v>0</v>
      </c>
    </row>
    <row r="136" spans="7:24" x14ac:dyDescent="0.2">
      <c r="G136" s="1">
        <f t="shared" si="4"/>
        <v>0.15979999999999966</v>
      </c>
      <c r="H136" s="1">
        <f>IF(G136&lt;alternative_greater!$C$9,NORMDIST(G136,$B$2,SQRT($B$4),0),0)</f>
        <v>14.65401144957514</v>
      </c>
      <c r="I136" s="1">
        <f>IF(G136&gt;=alternative_greater!$C$9,NORMDIST(G136,$B$2,SQRT($B$4),0),0)</f>
        <v>0</v>
      </c>
      <c r="J136" s="3">
        <f>IF(G136&lt;alternative_greater!$C$9,NORMDIST(G136,$B$3,C$5,0),0)</f>
        <v>9.6990097484308934E-3</v>
      </c>
      <c r="K136" s="3">
        <f>IF(G136&gt;=alternative_greater!$C$9,NORMDIST(G136,$B$3,C$5,0),0)</f>
        <v>0</v>
      </c>
      <c r="L136" s="3">
        <f>IF(AND(ABS(G136-alternative_greater!C$9)&lt;computations!B$7,L135=0),computations!O$6,0)</f>
        <v>0</v>
      </c>
      <c r="M136" s="3">
        <f>IF(AND(ABS(G136-B$2)&lt;computations!B$7,M135=0),computations!O$6,0)</f>
        <v>0</v>
      </c>
      <c r="N136" s="3">
        <f>IF(AND(ABS(G136-B$3)&lt;computations!B$7,N135=0),computations!O$6,0)</f>
        <v>0</v>
      </c>
      <c r="Q136" s="1">
        <f t="shared" si="5"/>
        <v>0.24220000000000158</v>
      </c>
      <c r="R136" s="1">
        <f>IF(Q136&gt;alternative_less!C$9,NORMDIST(Q136,$D$2,SQRT($D$4),0),0)</f>
        <v>0</v>
      </c>
      <c r="S136" s="1">
        <f>IF(Q136&lt;=alternative_less!C$9,NORMDIST(Q136,$D$2,SQRT($D$4),0),0)</f>
        <v>1.3900683926184336E-2</v>
      </c>
      <c r="T136" s="3">
        <f>IF(Q136&gt;alternative_less!C$9,NORMDIST(Q136,$D$3,$E$5,0),0)</f>
        <v>0</v>
      </c>
      <c r="U136" s="3">
        <f>IF(Q136&lt;=alternative_less!C$9,NORMDIST(Q136,$D$3,$E$5,0),0)</f>
        <v>10.09385226846913</v>
      </c>
      <c r="V136" s="3">
        <f>IF(AND(ABS(Q136-alternative_less!C$9)&lt;computations!D$7,V135=0),computations!Y$6,0)</f>
        <v>0</v>
      </c>
      <c r="W136" s="3">
        <f>IF(AND(ABS(Q136-D$2)&lt;computations!D$7,W135=0),computations!Y$6,0)</f>
        <v>0</v>
      </c>
      <c r="X136" s="3">
        <f>IF(AND(ABS(Q136-D$3)&lt;computations!D$7,X135=0),computations!Y$6,0)</f>
        <v>0</v>
      </c>
    </row>
    <row r="137" spans="7:24" x14ac:dyDescent="0.2">
      <c r="G137" s="1">
        <f t="shared" si="4"/>
        <v>0.16039999999999965</v>
      </c>
      <c r="H137" s="1">
        <f>IF(G137&lt;alternative_greater!$C$9,NORMDIST(G137,$B$2,SQRT($B$4),0),0)</f>
        <v>14.51537212924441</v>
      </c>
      <c r="I137" s="1">
        <f>IF(G137&gt;=alternative_greater!$C$9,NORMDIST(G137,$B$2,SQRT($B$4),0),0)</f>
        <v>0</v>
      </c>
      <c r="J137" s="3">
        <f>IF(G137&lt;alternative_greater!$C$9,NORMDIST(G137,$B$3,C$5,0),0)</f>
        <v>1.0416518257433682E-2</v>
      </c>
      <c r="K137" s="3">
        <f>IF(G137&gt;=alternative_greater!$C$9,NORMDIST(G137,$B$3,C$5,0),0)</f>
        <v>0</v>
      </c>
      <c r="L137" s="3">
        <f>IF(AND(ABS(G137-alternative_greater!C$9)&lt;computations!B$7,L136=0),computations!O$6,0)</f>
        <v>0</v>
      </c>
      <c r="M137" s="3">
        <f>IF(AND(ABS(G137-B$2)&lt;computations!B$7,M136=0),computations!O$6,0)</f>
        <v>0</v>
      </c>
      <c r="N137" s="3">
        <f>IF(AND(ABS(G137-B$3)&lt;computations!B$7,N136=0),computations!O$6,0)</f>
        <v>0</v>
      </c>
      <c r="Q137" s="1">
        <f t="shared" si="5"/>
        <v>0.24310000000000159</v>
      </c>
      <c r="R137" s="1">
        <f>IF(Q137&gt;alternative_less!C$9,NORMDIST(Q137,$D$2,SQRT($D$4),0),0)</f>
        <v>0</v>
      </c>
      <c r="S137" s="1">
        <f>IF(Q137&lt;=alternative_less!C$9,NORMDIST(Q137,$D$2,SQRT($D$4),0),0)</f>
        <v>1.496472634419389E-2</v>
      </c>
      <c r="T137" s="3">
        <f>IF(Q137&gt;alternative_less!C$9,NORMDIST(Q137,$D$3,$E$5,0),0)</f>
        <v>0</v>
      </c>
      <c r="U137" s="3">
        <f>IF(Q137&lt;=alternative_less!C$9,NORMDIST(Q137,$D$3,$E$5,0),0)</f>
        <v>10.138464454541529</v>
      </c>
      <c r="V137" s="3">
        <f>IF(AND(ABS(Q137-alternative_less!C$9)&lt;computations!D$7,V136=0),computations!Y$6,0)</f>
        <v>0</v>
      </c>
      <c r="W137" s="3">
        <f>IF(AND(ABS(Q137-D$2)&lt;computations!D$7,W136=0),computations!Y$6,0)</f>
        <v>0</v>
      </c>
      <c r="X137" s="3">
        <f>IF(AND(ABS(Q137-D$3)&lt;computations!D$7,X136=0),computations!Y$6,0)</f>
        <v>0</v>
      </c>
    </row>
    <row r="138" spans="7:24" x14ac:dyDescent="0.2">
      <c r="G138" s="1">
        <f t="shared" si="4"/>
        <v>0.16099999999999964</v>
      </c>
      <c r="H138" s="1">
        <f>IF(G138&lt;alternative_greater!$C$9,NORMDIST(G138,$B$2,SQRT($B$4),0),0)</f>
        <v>14.369927379749347</v>
      </c>
      <c r="I138" s="1">
        <f>IF(G138&gt;=alternative_greater!$C$9,NORMDIST(G138,$B$2,SQRT($B$4),0),0)</f>
        <v>0</v>
      </c>
      <c r="J138" s="3">
        <f>IF(G138&lt;alternative_greater!$C$9,NORMDIST(G138,$B$3,C$5,0),0)</f>
        <v>1.1183111571583941E-2</v>
      </c>
      <c r="K138" s="3">
        <f>IF(G138&gt;=alternative_greater!$C$9,NORMDIST(G138,$B$3,C$5,0),0)</f>
        <v>0</v>
      </c>
      <c r="L138" s="3">
        <f>IF(AND(ABS(G138-alternative_greater!C$9)&lt;computations!B$7,L137=0),computations!O$6,0)</f>
        <v>0</v>
      </c>
      <c r="M138" s="3">
        <f>IF(AND(ABS(G138-B$2)&lt;computations!B$7,M137=0),computations!O$6,0)</f>
        <v>0</v>
      </c>
      <c r="N138" s="3">
        <f>IF(AND(ABS(G138-B$3)&lt;computations!B$7,N137=0),computations!O$6,0)</f>
        <v>0</v>
      </c>
      <c r="Q138" s="1">
        <f t="shared" si="5"/>
        <v>0.2440000000000016</v>
      </c>
      <c r="R138" s="1">
        <f>IF(Q138&gt;alternative_less!C$9,NORMDIST(Q138,$D$2,SQRT($D$4),0),0)</f>
        <v>0</v>
      </c>
      <c r="S138" s="1">
        <f>IF(Q138&lt;=alternative_less!C$9,NORMDIST(Q138,$D$2,SQRT($D$4),0),0)</f>
        <v>1.6103421939763118E-2</v>
      </c>
      <c r="T138" s="3">
        <f>IF(Q138&gt;alternative_less!C$9,NORMDIST(Q138,$D$3,$E$5,0),0)</f>
        <v>0</v>
      </c>
      <c r="U138" s="3">
        <f>IF(Q138&lt;=alternative_less!C$9,NORMDIST(Q138,$D$3,$E$5,0),0)</f>
        <v>10.177776331398155</v>
      </c>
      <c r="V138" s="3">
        <f>IF(AND(ABS(Q138-alternative_less!C$9)&lt;computations!D$7,V137=0),computations!Y$6,0)</f>
        <v>0</v>
      </c>
      <c r="W138" s="3">
        <f>IF(AND(ABS(Q138-D$2)&lt;computations!D$7,W137=0),computations!Y$6,0)</f>
        <v>0</v>
      </c>
      <c r="X138" s="3">
        <f>IF(AND(ABS(Q138-D$3)&lt;computations!D$7,X137=0),computations!Y$6,0)</f>
        <v>0</v>
      </c>
    </row>
    <row r="139" spans="7:24" x14ac:dyDescent="0.2">
      <c r="G139" s="1">
        <f t="shared" si="4"/>
        <v>0.16159999999999963</v>
      </c>
      <c r="H139" s="1">
        <f>IF(G139&lt;alternative_greater!$C$9,NORMDIST(G139,$B$2,SQRT($B$4),0),0)</f>
        <v>14.21790878971728</v>
      </c>
      <c r="I139" s="1">
        <f>IF(G139&gt;=alternative_greater!$C$9,NORMDIST(G139,$B$2,SQRT($B$4),0),0)</f>
        <v>0</v>
      </c>
      <c r="J139" s="3">
        <f>IF(G139&lt;alternative_greater!$C$9,NORMDIST(G139,$B$3,C$5,0),0)</f>
        <v>1.2001834424259988E-2</v>
      </c>
      <c r="K139" s="3">
        <f>IF(G139&gt;=alternative_greater!$C$9,NORMDIST(G139,$B$3,C$5,0),0)</f>
        <v>0</v>
      </c>
      <c r="L139" s="3">
        <f>IF(AND(ABS(G139-alternative_greater!C$9)&lt;computations!B$7,L138=0),computations!O$6,0)</f>
        <v>0</v>
      </c>
      <c r="M139" s="3">
        <f>IF(AND(ABS(G139-B$2)&lt;computations!B$7,M138=0),computations!O$6,0)</f>
        <v>0</v>
      </c>
      <c r="N139" s="3">
        <f>IF(AND(ABS(G139-B$3)&lt;computations!B$7,N138=0),computations!O$6,0)</f>
        <v>0</v>
      </c>
      <c r="Q139" s="1">
        <f t="shared" si="5"/>
        <v>0.24490000000000162</v>
      </c>
      <c r="R139" s="1">
        <f>IF(Q139&gt;alternative_less!C$9,NORMDIST(Q139,$D$2,SQRT($D$4),0),0)</f>
        <v>0</v>
      </c>
      <c r="S139" s="1">
        <f>IF(Q139&lt;=alternative_less!C$9,NORMDIST(Q139,$D$2,SQRT($D$4),0),0)</f>
        <v>1.7321454102999932E-2</v>
      </c>
      <c r="T139" s="3">
        <f>IF(Q139&gt;alternative_less!C$9,NORMDIST(Q139,$D$3,$E$5,0),0)</f>
        <v>0</v>
      </c>
      <c r="U139" s="3">
        <f>IF(Q139&lt;=alternative_less!C$9,NORMDIST(Q139,$D$3,$E$5,0),0)</f>
        <v>10.211724819443353</v>
      </c>
      <c r="V139" s="3">
        <f>IF(AND(ABS(Q139-alternative_less!C$9)&lt;computations!D$7,V138=0),computations!Y$6,0)</f>
        <v>0</v>
      </c>
      <c r="W139" s="3">
        <f>IF(AND(ABS(Q139-D$2)&lt;computations!D$7,W138=0),computations!Y$6,0)</f>
        <v>0</v>
      </c>
      <c r="X139" s="3">
        <f>IF(AND(ABS(Q139-D$3)&lt;computations!D$7,X138=0),computations!Y$6,0)</f>
        <v>0</v>
      </c>
    </row>
    <row r="140" spans="7:24" x14ac:dyDescent="0.2">
      <c r="G140" s="1">
        <f t="shared" si="4"/>
        <v>0.16219999999999962</v>
      </c>
      <c r="H140" s="1">
        <f>IF(G140&lt;alternative_greater!$C$9,NORMDIST(G140,$B$2,SQRT($B$4),0),0)</f>
        <v>14.059556638622938</v>
      </c>
      <c r="I140" s="1">
        <f>IF(G140&gt;=alternative_greater!$C$9,NORMDIST(G140,$B$2,SQRT($B$4),0),0)</f>
        <v>0</v>
      </c>
      <c r="J140" s="3">
        <f>IF(G140&lt;alternative_greater!$C$9,NORMDIST(G140,$B$3,C$5,0),0)</f>
        <v>1.2875897152126734E-2</v>
      </c>
      <c r="K140" s="3">
        <f>IF(G140&gt;=alternative_greater!$C$9,NORMDIST(G140,$B$3,C$5,0),0)</f>
        <v>0</v>
      </c>
      <c r="L140" s="3">
        <f>IF(AND(ABS(G140-alternative_greater!C$9)&lt;computations!B$7,L139=0),computations!O$6,0)</f>
        <v>0</v>
      </c>
      <c r="M140" s="3">
        <f>IF(AND(ABS(G140-B$2)&lt;computations!B$7,M139=0),computations!O$6,0)</f>
        <v>0</v>
      </c>
      <c r="N140" s="3">
        <f>IF(AND(ABS(G140-B$3)&lt;computations!B$7,N139=0),computations!O$6,0)</f>
        <v>0</v>
      </c>
      <c r="Q140" s="1">
        <f t="shared" si="5"/>
        <v>0.24580000000000163</v>
      </c>
      <c r="R140" s="1">
        <f>IF(Q140&gt;alternative_less!C$9,NORMDIST(Q140,$D$2,SQRT($D$4),0),0)</f>
        <v>0</v>
      </c>
      <c r="S140" s="1">
        <f>IF(Q140&lt;=alternative_less!C$9,NORMDIST(Q140,$D$2,SQRT($D$4),0),0)</f>
        <v>1.8623757343893686E-2</v>
      </c>
      <c r="T140" s="3">
        <f>IF(Q140&gt;alternative_less!C$9,NORMDIST(Q140,$D$3,$E$5,0),0)</f>
        <v>0</v>
      </c>
      <c r="U140" s="3">
        <f>IF(Q140&lt;=alternative_less!C$9,NORMDIST(Q140,$D$3,$E$5,0),0)</f>
        <v>10.240255313221395</v>
      </c>
      <c r="V140" s="3">
        <f>IF(AND(ABS(Q140-alternative_less!C$9)&lt;computations!D$7,V139=0),computations!Y$6,0)</f>
        <v>0</v>
      </c>
      <c r="W140" s="3">
        <f>IF(AND(ABS(Q140-D$2)&lt;computations!D$7,W139=0),computations!Y$6,0)</f>
        <v>0</v>
      </c>
      <c r="X140" s="3">
        <f>IF(AND(ABS(Q140-D$3)&lt;computations!D$7,X139=0),computations!Y$6,0)</f>
        <v>0</v>
      </c>
    </row>
    <row r="141" spans="7:24" x14ac:dyDescent="0.2">
      <c r="G141" s="1">
        <f t="shared" si="4"/>
        <v>0.16279999999999961</v>
      </c>
      <c r="H141" s="1">
        <f>IF(G141&lt;alternative_greater!$C$9,NORMDIST(G141,$B$2,SQRT($B$4),0),0)</f>
        <v>13.895119265220799</v>
      </c>
      <c r="I141" s="1">
        <f>IF(G141&gt;=alternative_greater!$C$9,NORMDIST(G141,$B$2,SQRT($B$4),0),0)</f>
        <v>0</v>
      </c>
      <c r="J141" s="3">
        <f>IF(G141&lt;alternative_greater!$C$9,NORMDIST(G141,$B$3,C$5,0),0)</f>
        <v>1.3808683066759982E-2</v>
      </c>
      <c r="K141" s="3">
        <f>IF(G141&gt;=alternative_greater!$C$9,NORMDIST(G141,$B$3,C$5,0),0)</f>
        <v>0</v>
      </c>
      <c r="L141" s="3">
        <f>IF(AND(ABS(G141-alternative_greater!C$9)&lt;computations!B$7,L140=0),computations!O$6,0)</f>
        <v>0</v>
      </c>
      <c r="M141" s="3">
        <f>IF(AND(ABS(G141-B$2)&lt;computations!B$7,M140=0),computations!O$6,0)</f>
        <v>0</v>
      </c>
      <c r="N141" s="3">
        <f>IF(AND(ABS(G141-B$3)&lt;computations!B$7,N140=0),computations!O$6,0)</f>
        <v>0</v>
      </c>
      <c r="Q141" s="1">
        <f t="shared" si="5"/>
        <v>0.24670000000000164</v>
      </c>
      <c r="R141" s="1">
        <f>IF(Q141&gt;alternative_less!C$9,NORMDIST(Q141,$D$2,SQRT($D$4),0),0)</f>
        <v>0</v>
      </c>
      <c r="S141" s="1">
        <f>IF(Q141&lt;=alternative_less!C$9,NORMDIST(Q141,$D$2,SQRT($D$4),0),0)</f>
        <v>2.001552764847515E-2</v>
      </c>
      <c r="T141" s="3">
        <f>IF(Q141&gt;alternative_less!C$9,NORMDIST(Q141,$D$3,$E$5,0),0)</f>
        <v>0</v>
      </c>
      <c r="U141" s="3">
        <f>IF(Q141&lt;=alternative_less!C$9,NORMDIST(Q141,$D$3,$E$5,0),0)</f>
        <v>10.263321827773821</v>
      </c>
      <c r="V141" s="3">
        <f>IF(AND(ABS(Q141-alternative_less!C$9)&lt;computations!D$7,V140=0),computations!Y$6,0)</f>
        <v>0</v>
      </c>
      <c r="W141" s="3">
        <f>IF(AND(ABS(Q141-D$2)&lt;computations!D$7,W140=0),computations!Y$6,0)</f>
        <v>0</v>
      </c>
      <c r="X141" s="3">
        <f>IF(AND(ABS(Q141-D$3)&lt;computations!D$7,X140=0),computations!Y$6,0)</f>
        <v>0</v>
      </c>
    </row>
    <row r="142" spans="7:24" x14ac:dyDescent="0.2">
      <c r="G142" s="1">
        <f t="shared" si="4"/>
        <v>0.1633999999999996</v>
      </c>
      <c r="H142" s="1">
        <f>IF(G142&lt;alternative_greater!$C$9,NORMDIST(G142,$B$2,SQRT($B$4),0),0)</f>
        <v>13.724852420213336</v>
      </c>
      <c r="I142" s="1">
        <f>IF(G142&gt;=alternative_greater!$C$9,NORMDIST(G142,$B$2,SQRT($B$4),0),0)</f>
        <v>0</v>
      </c>
      <c r="J142" s="3">
        <f>IF(G142&lt;alternative_greater!$C$9,NORMDIST(G142,$B$3,C$5,0),0)</f>
        <v>1.4803756044534664E-2</v>
      </c>
      <c r="K142" s="3">
        <f>IF(G142&gt;=alternative_greater!$C$9,NORMDIST(G142,$B$3,C$5,0),0)</f>
        <v>0</v>
      </c>
      <c r="L142" s="3">
        <f>IF(AND(ABS(G142-alternative_greater!C$9)&lt;computations!B$7,L141=0),computations!O$6,0)</f>
        <v>0</v>
      </c>
      <c r="M142" s="3">
        <f>IF(AND(ABS(G142-B$2)&lt;computations!B$7,M141=0),computations!O$6,0)</f>
        <v>0</v>
      </c>
      <c r="N142" s="3">
        <f>IF(AND(ABS(G142-B$3)&lt;computations!B$7,N141=0),computations!O$6,0)</f>
        <v>0</v>
      </c>
      <c r="Q142" s="1">
        <f t="shared" si="5"/>
        <v>0.24760000000000165</v>
      </c>
      <c r="R142" s="1">
        <f>IF(Q142&gt;alternative_less!C$9,NORMDIST(Q142,$D$2,SQRT($D$4),0),0)</f>
        <v>0</v>
      </c>
      <c r="S142" s="1">
        <f>IF(Q142&lt;=alternative_less!C$9,NORMDIST(Q142,$D$2,SQRT($D$4),0),0)</f>
        <v>2.150223304393355E-2</v>
      </c>
      <c r="T142" s="3">
        <f>IF(Q142&gt;alternative_less!C$9,NORMDIST(Q142,$D$3,$E$5,0),0)</f>
        <v>0</v>
      </c>
      <c r="U142" s="3">
        <f>IF(Q142&lt;=alternative_less!C$9,NORMDIST(Q142,$D$3,$E$5,0),0)</f>
        <v>10.280887122145767</v>
      </c>
      <c r="V142" s="3">
        <f>IF(AND(ABS(Q142-alternative_less!C$9)&lt;computations!D$7,V141=0),computations!Y$6,0)</f>
        <v>0</v>
      </c>
      <c r="W142" s="3">
        <f>IF(AND(ABS(Q142-D$2)&lt;computations!D$7,W141=0),computations!Y$6,0)</f>
        <v>0</v>
      </c>
      <c r="X142" s="3">
        <f>IF(AND(ABS(Q142-D$3)&lt;computations!D$7,X141=0),computations!Y$6,0)</f>
        <v>0</v>
      </c>
    </row>
    <row r="143" spans="7:24" x14ac:dyDescent="0.2">
      <c r="G143" s="1">
        <f t="shared" si="4"/>
        <v>0.16399999999999959</v>
      </c>
      <c r="H143" s="1">
        <f>IF(G143&lt;alternative_greater!$C$9,NORMDIST(G143,$B$2,SQRT($B$4),0),0)</f>
        <v>13.54901860551055</v>
      </c>
      <c r="I143" s="1">
        <f>IF(G143&gt;=alternative_greater!$C$9,NORMDIST(G143,$B$2,SQRT($B$4),0),0)</f>
        <v>0</v>
      </c>
      <c r="J143" s="3">
        <f>IF(G143&lt;alternative_greater!$C$9,NORMDIST(G143,$B$3,C$5,0),0)</f>
        <v>1.5864868333826599E-2</v>
      </c>
      <c r="K143" s="3">
        <f>IF(G143&gt;=alternative_greater!$C$9,NORMDIST(G143,$B$3,C$5,0),0)</f>
        <v>0</v>
      </c>
      <c r="L143" s="3">
        <f>IF(AND(ABS(G143-alternative_greater!C$9)&lt;computations!B$7,L142=0),computations!O$6,0)</f>
        <v>0</v>
      </c>
      <c r="M143" s="3">
        <f>IF(AND(ABS(G143-B$2)&lt;computations!B$7,M142=0),computations!O$6,0)</f>
        <v>0</v>
      </c>
      <c r="N143" s="3">
        <f>IF(AND(ABS(G143-B$3)&lt;computations!B$7,N142=0),computations!O$6,0)</f>
        <v>0</v>
      </c>
      <c r="Q143" s="1">
        <f t="shared" si="5"/>
        <v>0.24850000000000166</v>
      </c>
      <c r="R143" s="1">
        <f>IF(Q143&gt;alternative_less!C$9,NORMDIST(Q143,$D$2,SQRT($D$4),0),0)</f>
        <v>0</v>
      </c>
      <c r="S143" s="1">
        <f>IF(Q143&lt;=alternative_less!C$9,NORMDIST(Q143,$D$2,SQRT($D$4),0),0)</f>
        <v>2.3089624360675493E-2</v>
      </c>
      <c r="T143" s="3">
        <f>IF(Q143&gt;alternative_less!C$9,NORMDIST(Q143,$D$3,$E$5,0),0)</f>
        <v>0</v>
      </c>
      <c r="U143" s="3">
        <f>IF(Q143&lt;=alternative_less!C$9,NORMDIST(Q143,$D$3,$E$5,0),0)</f>
        <v>10.292922799576996</v>
      </c>
      <c r="V143" s="3">
        <f>IF(AND(ABS(Q143-alternative_less!C$9)&lt;computations!D$7,V142=0),computations!Y$6,0)</f>
        <v>0</v>
      </c>
      <c r="W143" s="3">
        <f>IF(AND(ABS(Q143-D$2)&lt;computations!D$7,W142=0),computations!Y$6,0)</f>
        <v>0</v>
      </c>
      <c r="X143" s="3">
        <f>IF(AND(ABS(Q143-D$3)&lt;computations!D$7,X142=0),computations!Y$6,0)</f>
        <v>0</v>
      </c>
    </row>
    <row r="144" spans="7:24" x14ac:dyDescent="0.2">
      <c r="G144" s="1">
        <f t="shared" si="4"/>
        <v>0.16459999999999958</v>
      </c>
      <c r="H144" s="1">
        <f>IF(G144&lt;alternative_greater!$C$9,NORMDIST(G144,$B$2,SQRT($B$4),0),0)</f>
        <v>13.367886402461746</v>
      </c>
      <c r="I144" s="1">
        <f>IF(G144&gt;=alternative_greater!$C$9,NORMDIST(G144,$B$2,SQRT($B$4),0),0)</f>
        <v>0</v>
      </c>
      <c r="J144" s="3">
        <f>IF(G144&lt;alternative_greater!$C$9,NORMDIST(G144,$B$3,C$5,0),0)</f>
        <v>1.6995968577946642E-2</v>
      </c>
      <c r="K144" s="3">
        <f>IF(G144&gt;=alternative_greater!$C$9,NORMDIST(G144,$B$3,C$5,0),0)</f>
        <v>0</v>
      </c>
      <c r="L144" s="3">
        <f>IF(AND(ABS(G144-alternative_greater!C$9)&lt;computations!B$7,L143=0),computations!O$6,0)</f>
        <v>0</v>
      </c>
      <c r="M144" s="3">
        <f>IF(AND(ABS(G144-B$2)&lt;computations!B$7,M143=0),computations!O$6,0)</f>
        <v>0</v>
      </c>
      <c r="N144" s="3">
        <f>IF(AND(ABS(G144-B$3)&lt;computations!B$7,N143=0),computations!O$6,0)</f>
        <v>0</v>
      </c>
      <c r="Q144" s="1">
        <f t="shared" si="5"/>
        <v>0.24940000000000168</v>
      </c>
      <c r="R144" s="1">
        <f>IF(Q144&gt;alternative_less!C$9,NORMDIST(Q144,$D$2,SQRT($D$4),0),0)</f>
        <v>0</v>
      </c>
      <c r="S144" s="1">
        <f>IF(Q144&lt;=alternative_less!C$9,NORMDIST(Q144,$D$2,SQRT($D$4),0),0)</f>
        <v>2.4783746177805328E-2</v>
      </c>
      <c r="T144" s="3">
        <f>IF(Q144&gt;alternative_less!C$9,NORMDIST(Q144,$D$3,$E$5,0),0)</f>
        <v>0</v>
      </c>
      <c r="U144" s="3">
        <f>IF(Q144&lt;=alternative_less!C$9,NORMDIST(Q144,$D$3,$E$5,0),0)</f>
        <v>10.299409384000269</v>
      </c>
      <c r="V144" s="3">
        <f>IF(AND(ABS(Q144-alternative_less!C$9)&lt;computations!D$7,V143=0),computations!Y$6,0)</f>
        <v>0</v>
      </c>
      <c r="W144" s="3">
        <f>IF(AND(ABS(Q144-D$2)&lt;computations!D$7,W143=0),computations!Y$6,0)</f>
        <v>0</v>
      </c>
      <c r="X144" s="3">
        <f>IF(AND(ABS(Q144-D$3)&lt;computations!D$7,X143=0),computations!Y$6,0)</f>
        <v>12.360403647070415</v>
      </c>
    </row>
    <row r="145" spans="7:24" x14ac:dyDescent="0.2">
      <c r="G145" s="1">
        <f t="shared" si="4"/>
        <v>0.16519999999999957</v>
      </c>
      <c r="H145" s="1">
        <f>IF(G145&lt;alternative_greater!$C$9,NORMDIST(G145,$B$2,SQRT($B$4),0),0)</f>
        <v>13.181729791455455</v>
      </c>
      <c r="I145" s="1">
        <f>IF(G145&gt;=alternative_greater!$C$9,NORMDIST(G145,$B$2,SQRT($B$4),0),0)</f>
        <v>0</v>
      </c>
      <c r="J145" s="3">
        <f>IF(G145&lt;alternative_greater!$C$9,NORMDIST(G145,$B$3,C$5,0),0)</f>
        <v>1.8201210051552556E-2</v>
      </c>
      <c r="K145" s="3">
        <f>IF(G145&gt;=alternative_greater!$C$9,NORMDIST(G145,$B$3,C$5,0),0)</f>
        <v>0</v>
      </c>
      <c r="L145" s="3">
        <f>IF(AND(ABS(G145-alternative_greater!C$9)&lt;computations!B$7,L144=0),computations!O$6,0)</f>
        <v>0</v>
      </c>
      <c r="M145" s="3">
        <f>IF(AND(ABS(G145-B$2)&lt;computations!B$7,M144=0),computations!O$6,0)</f>
        <v>0</v>
      </c>
      <c r="N145" s="3">
        <f>IF(AND(ABS(G145-B$3)&lt;computations!B$7,N144=0),computations!O$6,0)</f>
        <v>0</v>
      </c>
      <c r="Q145" s="1">
        <f t="shared" si="5"/>
        <v>0.25030000000000169</v>
      </c>
      <c r="R145" s="1">
        <f>IF(Q145&gt;alternative_less!C$9,NORMDIST(Q145,$D$2,SQRT($D$4),0),0)</f>
        <v>0</v>
      </c>
      <c r="S145" s="1">
        <f>IF(Q145&lt;=alternative_less!C$9,NORMDIST(Q145,$D$2,SQRT($D$4),0),0)</f>
        <v>2.6590947936939158E-2</v>
      </c>
      <c r="T145" s="3">
        <f>IF(Q145&gt;alternative_less!C$9,NORMDIST(Q145,$D$3,$E$5,0),0)</f>
        <v>0</v>
      </c>
      <c r="U145" s="3">
        <f>IF(Q145&lt;=alternative_less!C$9,NORMDIST(Q145,$D$3,$E$5,0),0)</f>
        <v>10.300336372558679</v>
      </c>
      <c r="V145" s="3">
        <f>IF(AND(ABS(Q145-alternative_less!C$9)&lt;computations!D$7,V144=0),computations!Y$6,0)</f>
        <v>0</v>
      </c>
      <c r="W145" s="3">
        <f>IF(AND(ABS(Q145-D$2)&lt;computations!D$7,W144=0),computations!Y$6,0)</f>
        <v>0</v>
      </c>
      <c r="X145" s="3">
        <f>IF(AND(ABS(Q145-D$3)&lt;computations!D$7,X144=0),computations!Y$6,0)</f>
        <v>0</v>
      </c>
    </row>
    <row r="146" spans="7:24" x14ac:dyDescent="0.2">
      <c r="G146" s="1">
        <f t="shared" si="4"/>
        <v>0.16579999999999956</v>
      </c>
      <c r="H146" s="1">
        <f>IF(G146&lt;alternative_greater!$C$9,NORMDIST(G146,$B$2,SQRT($B$4),0),0)</f>
        <v>12.990827465287202</v>
      </c>
      <c r="I146" s="1">
        <f>IF(G146&gt;=alternative_greater!$C$9,NORMDIST(G146,$B$2,SQRT($B$4),0),0)</f>
        <v>0</v>
      </c>
      <c r="J146" s="3">
        <f>IF(G146&lt;alternative_greater!$C$9,NORMDIST(G146,$B$3,C$5,0),0)</f>
        <v>1.9484959107570188E-2</v>
      </c>
      <c r="K146" s="3">
        <f>IF(G146&gt;=alternative_greater!$C$9,NORMDIST(G146,$B$3,C$5,0),0)</f>
        <v>0</v>
      </c>
      <c r="L146" s="3">
        <f>IF(AND(ABS(G146-alternative_greater!C$9)&lt;computations!B$7,L145=0),computations!O$6,0)</f>
        <v>0</v>
      </c>
      <c r="M146" s="3">
        <f>IF(AND(ABS(G146-B$2)&lt;computations!B$7,M145=0),computations!O$6,0)</f>
        <v>0</v>
      </c>
      <c r="N146" s="3">
        <f>IF(AND(ABS(G146-B$3)&lt;computations!B$7,N145=0),computations!O$6,0)</f>
        <v>0</v>
      </c>
      <c r="Q146" s="1">
        <f t="shared" si="5"/>
        <v>0.2512000000000017</v>
      </c>
      <c r="R146" s="1">
        <f>IF(Q146&gt;alternative_less!C$9,NORMDIST(Q146,$D$2,SQRT($D$4),0),0)</f>
        <v>0</v>
      </c>
      <c r="S146" s="1">
        <f>IF(Q146&lt;=alternative_less!C$9,NORMDIST(Q146,$D$2,SQRT($D$4),0),0)</f>
        <v>2.851789520763293E-2</v>
      </c>
      <c r="T146" s="3">
        <f>IF(Q146&gt;alternative_less!C$9,NORMDIST(Q146,$D$3,$E$5,0),0)</f>
        <v>0</v>
      </c>
      <c r="U146" s="3">
        <f>IF(Q146&lt;=alternative_less!C$9,NORMDIST(Q146,$D$3,$E$5,0),0)</f>
        <v>10.295702263943655</v>
      </c>
      <c r="V146" s="3">
        <f>IF(AND(ABS(Q146-alternative_less!C$9)&lt;computations!D$7,V145=0),computations!Y$6,0)</f>
        <v>0</v>
      </c>
      <c r="W146" s="3">
        <f>IF(AND(ABS(Q146-D$2)&lt;computations!D$7,W145=0),computations!Y$6,0)</f>
        <v>0</v>
      </c>
      <c r="X146" s="3">
        <f>IF(AND(ABS(Q146-D$3)&lt;computations!D$7,X145=0),computations!Y$6,0)</f>
        <v>0</v>
      </c>
    </row>
    <row r="147" spans="7:24" x14ac:dyDescent="0.2">
      <c r="G147" s="1">
        <f t="shared" si="4"/>
        <v>0.16639999999999955</v>
      </c>
      <c r="H147" s="1">
        <f>IF(G147&lt;alternative_greater!$C$9,NORMDIST(G147,$B$2,SQRT($B$4),0),0)</f>
        <v>12.795462138687865</v>
      </c>
      <c r="I147" s="1">
        <f>IF(G147&gt;=alternative_greater!$C$9,NORMDIST(G147,$B$2,SQRT($B$4),0),0)</f>
        <v>0</v>
      </c>
      <c r="J147" s="3">
        <f>IF(G147&lt;alternative_greater!$C$9,NORMDIST(G147,$B$3,C$5,0),0)</f>
        <v>2.0851803830899057E-2</v>
      </c>
      <c r="K147" s="3">
        <f>IF(G147&gt;=alternative_greater!$C$9,NORMDIST(G147,$B$3,C$5,0),0)</f>
        <v>0</v>
      </c>
      <c r="L147" s="3">
        <f>IF(AND(ABS(G147-alternative_greater!C$9)&lt;computations!B$7,L146=0),computations!O$6,0)</f>
        <v>0</v>
      </c>
      <c r="M147" s="3">
        <f>IF(AND(ABS(G147-B$2)&lt;computations!B$7,M146=0),computations!O$6,0)</f>
        <v>0</v>
      </c>
      <c r="N147" s="3">
        <f>IF(AND(ABS(G147-B$3)&lt;computations!B$7,N146=0),computations!O$6,0)</f>
        <v>0</v>
      </c>
      <c r="Q147" s="1">
        <f t="shared" si="5"/>
        <v>0.25210000000000171</v>
      </c>
      <c r="R147" s="1">
        <f>IF(Q147&gt;alternative_less!C$9,NORMDIST(Q147,$D$2,SQRT($D$4),0),0)</f>
        <v>0</v>
      </c>
      <c r="S147" s="1">
        <f>IF(Q147&lt;=alternative_less!C$9,NORMDIST(Q147,$D$2,SQRT($D$4),0),0)</f>
        <v>3.0571581086010151E-2</v>
      </c>
      <c r="T147" s="3">
        <f>IF(Q147&gt;alternative_less!C$9,NORMDIST(Q147,$D$3,$E$5,0),0)</f>
        <v>0</v>
      </c>
      <c r="U147" s="3">
        <f>IF(Q147&lt;=alternative_less!C$9,NORMDIST(Q147,$D$3,$E$5,0),0)</f>
        <v>10.285514562446663</v>
      </c>
      <c r="V147" s="3">
        <f>IF(AND(ABS(Q147-alternative_less!C$9)&lt;computations!D$7,V146=0),computations!Y$6,0)</f>
        <v>0</v>
      </c>
      <c r="W147" s="3">
        <f>IF(AND(ABS(Q147-D$2)&lt;computations!D$7,W146=0),computations!Y$6,0)</f>
        <v>0</v>
      </c>
      <c r="X147" s="3">
        <f>IF(AND(ABS(Q147-D$3)&lt;computations!D$7,X146=0),computations!Y$6,0)</f>
        <v>0</v>
      </c>
    </row>
    <row r="148" spans="7:24" x14ac:dyDescent="0.2">
      <c r="G148" s="1">
        <f t="shared" si="4"/>
        <v>0.16699999999999954</v>
      </c>
      <c r="H148" s="1">
        <f>IF(G148&lt;alternative_greater!$C$9,NORMDIST(G148,$B$2,SQRT($B$4),0),0)</f>
        <v>12.595919856387878</v>
      </c>
      <c r="I148" s="1">
        <f>IF(G148&gt;=alternative_greater!$C$9,NORMDIST(G148,$B$2,SQRT($B$4),0),0)</f>
        <v>0</v>
      </c>
      <c r="J148" s="3">
        <f>IF(G148&lt;alternative_greater!$C$9,NORMDIST(G148,$B$3,C$5,0),0)</f>
        <v>2.2306562894376585E-2</v>
      </c>
      <c r="K148" s="3">
        <f>IF(G148&gt;=alternative_greater!$C$9,NORMDIST(G148,$B$3,C$5,0),0)</f>
        <v>0</v>
      </c>
      <c r="L148" s="3">
        <f>IF(AND(ABS(G148-alternative_greater!C$9)&lt;computations!B$7,L147=0),computations!O$6,0)</f>
        <v>0</v>
      </c>
      <c r="M148" s="3">
        <f>IF(AND(ABS(G148-B$2)&lt;computations!B$7,M147=0),computations!O$6,0)</f>
        <v>0</v>
      </c>
      <c r="N148" s="3">
        <f>IF(AND(ABS(G148-B$3)&lt;computations!B$7,N147=0),computations!O$6,0)</f>
        <v>0</v>
      </c>
      <c r="Q148" s="1">
        <f t="shared" si="5"/>
        <v>0.25300000000000172</v>
      </c>
      <c r="R148" s="1">
        <f>IF(Q148&gt;alternative_less!C$9,NORMDIST(Q148,$D$2,SQRT($D$4),0),0)</f>
        <v>0</v>
      </c>
      <c r="S148" s="1">
        <f>IF(Q148&lt;=alternative_less!C$9,NORMDIST(Q148,$D$2,SQRT($D$4),0),0)</f>
        <v>3.2759337706421733E-2</v>
      </c>
      <c r="T148" s="3">
        <f>IF(Q148&gt;alternative_less!C$9,NORMDIST(Q148,$D$3,$E$5,0),0)</f>
        <v>0</v>
      </c>
      <c r="U148" s="3">
        <f>IF(Q148&lt;=alternative_less!C$9,NORMDIST(Q148,$D$3,$E$5,0),0)</f>
        <v>10.269789757709249</v>
      </c>
      <c r="V148" s="3">
        <f>IF(AND(ABS(Q148-alternative_less!C$9)&lt;computations!D$7,V147=0),computations!Y$6,0)</f>
        <v>0</v>
      </c>
      <c r="W148" s="3">
        <f>IF(AND(ABS(Q148-D$2)&lt;computations!D$7,W147=0),computations!Y$6,0)</f>
        <v>0</v>
      </c>
      <c r="X148" s="3">
        <f>IF(AND(ABS(Q148-D$3)&lt;computations!D$7,X147=0),computations!Y$6,0)</f>
        <v>0</v>
      </c>
    </row>
    <row r="149" spans="7:24" x14ac:dyDescent="0.2">
      <c r="G149" s="1">
        <f t="shared" si="4"/>
        <v>0.16759999999999953</v>
      </c>
      <c r="H149" s="1">
        <f>IF(G149&lt;alternative_greater!$C$9,NORMDIST(G149,$B$2,SQRT($B$4),0),0)</f>
        <v>12.39248930206438</v>
      </c>
      <c r="I149" s="1">
        <f>IF(G149&gt;=alternative_greater!$C$9,NORMDIST(G149,$B$2,SQRT($B$4),0),0)</f>
        <v>0</v>
      </c>
      <c r="J149" s="3">
        <f>IF(G149&lt;alternative_greater!$C$9,NORMDIST(G149,$B$3,C$5,0),0)</f>
        <v>2.3854294611633405E-2</v>
      </c>
      <c r="K149" s="3">
        <f>IF(G149&gt;=alternative_greater!$C$9,NORMDIST(G149,$B$3,C$5,0),0)</f>
        <v>0</v>
      </c>
      <c r="L149" s="3">
        <f>IF(AND(ABS(G149-alternative_greater!C$9)&lt;computations!B$7,L148=0),computations!O$6,0)</f>
        <v>0</v>
      </c>
      <c r="M149" s="3">
        <f>IF(AND(ABS(G149-B$2)&lt;computations!B$7,M148=0),computations!O$6,0)</f>
        <v>0</v>
      </c>
      <c r="N149" s="3">
        <f>IF(AND(ABS(G149-B$3)&lt;computations!B$7,N148=0),computations!O$6,0)</f>
        <v>0</v>
      </c>
      <c r="Q149" s="1">
        <f t="shared" si="5"/>
        <v>0.25390000000000174</v>
      </c>
      <c r="R149" s="1">
        <f>IF(Q149&gt;alternative_less!C$9,NORMDIST(Q149,$D$2,SQRT($D$4),0),0)</f>
        <v>0</v>
      </c>
      <c r="S149" s="1">
        <f>IF(Q149&lt;=alternative_less!C$9,NORMDIST(Q149,$D$2,SQRT($D$4),0),0)</f>
        <v>3.5088847844158666E-2</v>
      </c>
      <c r="T149" s="3">
        <f>IF(Q149&gt;alternative_less!C$9,NORMDIST(Q149,$D$3,$E$5,0),0)</f>
        <v>0</v>
      </c>
      <c r="U149" s="3">
        <f>IF(Q149&lt;=alternative_less!C$9,NORMDIST(Q149,$D$3,$E$5,0),0)</f>
        <v>10.248553280247966</v>
      </c>
      <c r="V149" s="3">
        <f>IF(AND(ABS(Q149-alternative_less!C$9)&lt;computations!D$7,V148=0),computations!Y$6,0)</f>
        <v>0</v>
      </c>
      <c r="W149" s="3">
        <f>IF(AND(ABS(Q149-D$2)&lt;computations!D$7,W148=0),computations!Y$6,0)</f>
        <v>0</v>
      </c>
      <c r="X149" s="3">
        <f>IF(AND(ABS(Q149-D$3)&lt;computations!D$7,X148=0),computations!Y$6,0)</f>
        <v>0</v>
      </c>
    </row>
    <row r="150" spans="7:24" x14ac:dyDescent="0.2">
      <c r="G150" s="1">
        <f t="shared" si="4"/>
        <v>0.16819999999999952</v>
      </c>
      <c r="H150" s="1">
        <f>IF(G150&lt;alternative_greater!$C$9,NORMDIST(G150,$B$2,SQRT($B$4),0),0)</f>
        <v>12.185461110480542</v>
      </c>
      <c r="I150" s="1">
        <f>IF(G150&gt;=alternative_greater!$C$9,NORMDIST(G150,$B$2,SQRT($B$4),0),0)</f>
        <v>0</v>
      </c>
      <c r="J150" s="3">
        <f>IF(G150&lt;alternative_greater!$C$9,NORMDIST(G150,$B$3,C$5,0),0)</f>
        <v>2.5500306180584645E-2</v>
      </c>
      <c r="K150" s="3">
        <f>IF(G150&gt;=alternative_greater!$C$9,NORMDIST(G150,$B$3,C$5,0),0)</f>
        <v>0</v>
      </c>
      <c r="L150" s="3">
        <f>IF(AND(ABS(G150-alternative_greater!C$9)&lt;computations!B$7,L149=0),computations!O$6,0)</f>
        <v>0</v>
      </c>
      <c r="M150" s="3">
        <f>IF(AND(ABS(G150-B$2)&lt;computations!B$7,M149=0),computations!O$6,0)</f>
        <v>0</v>
      </c>
      <c r="N150" s="3">
        <f>IF(AND(ABS(G150-B$3)&lt;computations!B$7,N149=0),computations!O$6,0)</f>
        <v>0</v>
      </c>
      <c r="Q150" s="1">
        <f t="shared" si="5"/>
        <v>0.25480000000000175</v>
      </c>
      <c r="R150" s="1">
        <f>IF(Q150&gt;alternative_less!C$9,NORMDIST(Q150,$D$2,SQRT($D$4),0),0)</f>
        <v>0</v>
      </c>
      <c r="S150" s="1">
        <f>IF(Q150&lt;=alternative_less!C$9,NORMDIST(Q150,$D$2,SQRT($D$4),0),0)</f>
        <v>3.7568156585372769E-2</v>
      </c>
      <c r="T150" s="3">
        <f>IF(Q150&gt;alternative_less!C$9,NORMDIST(Q150,$D$3,$E$5,0),0)</f>
        <v>0</v>
      </c>
      <c r="U150" s="3">
        <f>IF(Q150&lt;=alternative_less!C$9,NORMDIST(Q150,$D$3,$E$5,0),0)</f>
        <v>10.221839432922049</v>
      </c>
      <c r="V150" s="3">
        <f>IF(AND(ABS(Q150-alternative_less!C$9)&lt;computations!D$7,V149=0),computations!Y$6,0)</f>
        <v>0</v>
      </c>
      <c r="W150" s="3">
        <f>IF(AND(ABS(Q150-D$2)&lt;computations!D$7,W149=0),computations!Y$6,0)</f>
        <v>0</v>
      </c>
      <c r="X150" s="3">
        <f>IF(AND(ABS(Q150-D$3)&lt;computations!D$7,X149=0),computations!Y$6,0)</f>
        <v>0</v>
      </c>
    </row>
    <row r="151" spans="7:24" x14ac:dyDescent="0.2">
      <c r="G151" s="1">
        <f t="shared" si="4"/>
        <v>0.16879999999999951</v>
      </c>
      <c r="H151" s="1">
        <f>IF(G151&lt;alternative_greater!$C$9,NORMDIST(G151,$B$2,SQRT($B$4),0),0)</f>
        <v>11.975127185078183</v>
      </c>
      <c r="I151" s="1">
        <f>IF(G151&gt;=alternative_greater!$C$9,NORMDIST(G151,$B$2,SQRT($B$4),0),0)</f>
        <v>0</v>
      </c>
      <c r="J151" s="3">
        <f>IF(G151&lt;alternative_greater!$C$9,NORMDIST(G151,$B$3,C$5,0),0)</f>
        <v>2.7250163110372809E-2</v>
      </c>
      <c r="K151" s="3">
        <f>IF(G151&gt;=alternative_greater!$C$9,NORMDIST(G151,$B$3,C$5,0),0)</f>
        <v>0</v>
      </c>
      <c r="L151" s="3">
        <f>IF(AND(ABS(G151-alternative_greater!C$9)&lt;computations!B$7,L150=0),computations!O$6,0)</f>
        <v>0</v>
      </c>
      <c r="M151" s="3">
        <f>IF(AND(ABS(G151-B$2)&lt;computations!B$7,M150=0),computations!O$6,0)</f>
        <v>0</v>
      </c>
      <c r="N151" s="3">
        <f>IF(AND(ABS(G151-B$3)&lt;computations!B$7,N150=0),computations!O$6,0)</f>
        <v>0</v>
      </c>
      <c r="Q151" s="1">
        <f t="shared" si="5"/>
        <v>0.25570000000000176</v>
      </c>
      <c r="R151" s="1">
        <f>IF(Q151&gt;alternative_less!C$9,NORMDIST(Q151,$D$2,SQRT($D$4),0),0)</f>
        <v>0</v>
      </c>
      <c r="S151" s="1">
        <f>IF(Q151&lt;=alternative_less!C$9,NORMDIST(Q151,$D$2,SQRT($D$4),0),0)</f>
        <v>4.0205683038443706E-2</v>
      </c>
      <c r="T151" s="3">
        <f>IF(Q151&gt;alternative_less!C$9,NORMDIST(Q151,$D$3,$E$5,0),0)</f>
        <v>0</v>
      </c>
      <c r="U151" s="3">
        <f>IF(Q151&lt;=alternative_less!C$9,NORMDIST(Q151,$D$3,$E$5,0),0)</f>
        <v>10.189691298602371</v>
      </c>
      <c r="V151" s="3">
        <f>IF(AND(ABS(Q151-alternative_less!C$9)&lt;computations!D$7,V150=0),computations!Y$6,0)</f>
        <v>0</v>
      </c>
      <c r="W151" s="3">
        <f>IF(AND(ABS(Q151-D$2)&lt;computations!D$7,W150=0),computations!Y$6,0)</f>
        <v>0</v>
      </c>
      <c r="X151" s="3">
        <f>IF(AND(ABS(Q151-D$3)&lt;computations!D$7,X150=0),computations!Y$6,0)</f>
        <v>0</v>
      </c>
    </row>
    <row r="152" spans="7:24" x14ac:dyDescent="0.2">
      <c r="G152" s="1">
        <f t="shared" si="4"/>
        <v>0.1693999999999995</v>
      </c>
      <c r="H152" s="1">
        <f>IF(G152&lt;alternative_greater!$C$9,NORMDIST(G152,$B$2,SQRT($B$4),0),0)</f>
        <v>11.76178002322777</v>
      </c>
      <c r="I152" s="1">
        <f>IF(G152&gt;=alternative_greater!$C$9,NORMDIST(G152,$B$2,SQRT($B$4),0),0)</f>
        <v>0</v>
      </c>
      <c r="J152" s="3">
        <f>IF(G152&lt;alternative_greater!$C$9,NORMDIST(G152,$B$3,C$5,0),0)</f>
        <v>2.9109698823602273E-2</v>
      </c>
      <c r="K152" s="3">
        <f>IF(G152&gt;=alternative_greater!$C$9,NORMDIST(G152,$B$3,C$5,0),0)</f>
        <v>0</v>
      </c>
      <c r="L152" s="3">
        <f>IF(AND(ABS(G152-alternative_greater!C$9)&lt;computations!B$7,L151=0),computations!O$6,0)</f>
        <v>0</v>
      </c>
      <c r="M152" s="3">
        <f>IF(AND(ABS(G152-B$2)&lt;computations!B$7,M151=0),computations!O$6,0)</f>
        <v>0</v>
      </c>
      <c r="N152" s="3">
        <f>IF(AND(ABS(G152-B$3)&lt;computations!B$7,N151=0),computations!O$6,0)</f>
        <v>0</v>
      </c>
      <c r="Q152" s="1">
        <f t="shared" si="5"/>
        <v>0.25660000000000177</v>
      </c>
      <c r="R152" s="1">
        <f>IF(Q152&gt;alternative_less!C$9,NORMDIST(Q152,$D$2,SQRT($D$4),0),0)</f>
        <v>0</v>
      </c>
      <c r="S152" s="1">
        <f>IF(Q152&lt;=alternative_less!C$9,NORMDIST(Q152,$D$2,SQRT($D$4),0),0)</f>
        <v>4.3010232059067018E-2</v>
      </c>
      <c r="T152" s="3">
        <f>IF(Q152&gt;alternative_less!C$9,NORMDIST(Q152,$D$3,$E$5,0),0)</f>
        <v>0</v>
      </c>
      <c r="U152" s="3">
        <f>IF(Q152&lt;=alternative_less!C$9,NORMDIST(Q152,$D$3,$E$5,0),0)</f>
        <v>10.152160624389548</v>
      </c>
      <c r="V152" s="3">
        <f>IF(AND(ABS(Q152-alternative_less!C$9)&lt;computations!D$7,V151=0),computations!Y$6,0)</f>
        <v>0</v>
      </c>
      <c r="W152" s="3">
        <f>IF(AND(ABS(Q152-D$2)&lt;computations!D$7,W151=0),computations!Y$6,0)</f>
        <v>0</v>
      </c>
      <c r="X152" s="3">
        <f>IF(AND(ABS(Q152-D$3)&lt;computations!D$7,X151=0),computations!Y$6,0)</f>
        <v>0</v>
      </c>
    </row>
    <row r="153" spans="7:24" x14ac:dyDescent="0.2">
      <c r="G153" s="1">
        <f t="shared" si="4"/>
        <v>0.16999999999999948</v>
      </c>
      <c r="H153" s="1">
        <f>IF(G153&lt;alternative_greater!$C$9,NORMDIST(G153,$B$2,SQRT($B$4),0),0)</f>
        <v>11.545712051273537</v>
      </c>
      <c r="I153" s="1">
        <f>IF(G153&gt;=alternative_greater!$C$9,NORMDIST(G153,$B$2,SQRT($B$4),0),0)</f>
        <v>0</v>
      </c>
      <c r="J153" s="3">
        <f>IF(G153&lt;alternative_greater!$C$9,NORMDIST(G153,$B$3,C$5,0),0)</f>
        <v>3.1085024424689571E-2</v>
      </c>
      <c r="K153" s="3">
        <f>IF(G153&gt;=alternative_greater!$C$9,NORMDIST(G153,$B$3,C$5,0),0)</f>
        <v>0</v>
      </c>
      <c r="L153" s="3">
        <f>IF(AND(ABS(G153-alternative_greater!C$9)&lt;computations!B$7,L152=0),computations!O$6,0)</f>
        <v>0</v>
      </c>
      <c r="M153" s="3">
        <f>IF(AND(ABS(G153-B$2)&lt;computations!B$7,M152=0),computations!O$6,0)</f>
        <v>0</v>
      </c>
      <c r="N153" s="3">
        <f>IF(AND(ABS(G153-B$3)&lt;computations!B$7,N152=0),computations!O$6,0)</f>
        <v>0</v>
      </c>
      <c r="Q153" s="1">
        <f t="shared" si="5"/>
        <v>0.25750000000000178</v>
      </c>
      <c r="R153" s="1">
        <f>IF(Q153&gt;alternative_less!C$9,NORMDIST(Q153,$D$2,SQRT($D$4),0),0)</f>
        <v>0</v>
      </c>
      <c r="S153" s="1">
        <f>IF(Q153&lt;=alternative_less!C$9,NORMDIST(Q153,$D$2,SQRT($D$4),0),0)</f>
        <v>4.5991005959331158E-2</v>
      </c>
      <c r="T153" s="3">
        <f>IF(Q153&gt;alternative_less!C$9,NORMDIST(Q153,$D$3,$E$5,0),0)</f>
        <v>0</v>
      </c>
      <c r="U153" s="3">
        <f>IF(Q153&lt;=alternative_less!C$9,NORMDIST(Q153,$D$3,$E$5,0),0)</f>
        <v>10.109307682816727</v>
      </c>
      <c r="V153" s="3">
        <f>IF(AND(ABS(Q153-alternative_less!C$9)&lt;computations!D$7,V152=0),computations!Y$6,0)</f>
        <v>0</v>
      </c>
      <c r="W153" s="3">
        <f>IF(AND(ABS(Q153-D$2)&lt;computations!D$7,W152=0),computations!Y$6,0)</f>
        <v>0</v>
      </c>
      <c r="X153" s="3">
        <f>IF(AND(ABS(Q153-D$3)&lt;computations!D$7,X152=0),computations!Y$6,0)</f>
        <v>0</v>
      </c>
    </row>
    <row r="154" spans="7:24" x14ac:dyDescent="0.2">
      <c r="G154" s="1">
        <f t="shared" si="4"/>
        <v>0.17059999999999947</v>
      </c>
      <c r="H154" s="1">
        <f>IF(G154&lt;alternative_greater!$C$9,NORMDIST(G154,$B$2,SQRT($B$4),0),0)</f>
        <v>11.327214971436854</v>
      </c>
      <c r="I154" s="1">
        <f>IF(G154&gt;=alternative_greater!$C$9,NORMDIST(G154,$B$2,SQRT($B$4),0),0)</f>
        <v>0</v>
      </c>
      <c r="J154" s="3">
        <f>IF(G154&lt;alternative_greater!$C$9,NORMDIST(G154,$B$3,C$5,0),0)</f>
        <v>3.3182538624092671E-2</v>
      </c>
      <c r="K154" s="3">
        <f>IF(G154&gt;=alternative_greater!$C$9,NORMDIST(G154,$B$3,C$5,0),0)</f>
        <v>0</v>
      </c>
      <c r="L154" s="3">
        <f>IF(AND(ABS(G154-alternative_greater!C$9)&lt;computations!B$7,L153=0),computations!O$6,0)</f>
        <v>0</v>
      </c>
      <c r="M154" s="3">
        <f>IF(AND(ABS(G154-B$2)&lt;computations!B$7,M153=0),computations!O$6,0)</f>
        <v>0</v>
      </c>
      <c r="N154" s="3">
        <f>IF(AND(ABS(G154-B$3)&lt;computations!B$7,N153=0),computations!O$6,0)</f>
        <v>0</v>
      </c>
      <c r="Q154" s="1">
        <f t="shared" si="5"/>
        <v>0.25840000000000179</v>
      </c>
      <c r="R154" s="1">
        <f>IF(Q154&gt;alternative_less!C$9,NORMDIST(Q154,$D$2,SQRT($D$4),0),0)</f>
        <v>0</v>
      </c>
      <c r="S154" s="1">
        <f>IF(Q154&lt;=alternative_less!C$9,NORMDIST(Q154,$D$2,SQRT($D$4),0),0)</f>
        <v>4.9157616169005811E-2</v>
      </c>
      <c r="T154" s="3">
        <f>IF(Q154&gt;alternative_less!C$9,NORMDIST(Q154,$D$3,$E$5,0),0)</f>
        <v>0</v>
      </c>
      <c r="U154" s="3">
        <f>IF(Q154&lt;=alternative_less!C$9,NORMDIST(Q154,$D$3,$E$5,0),0)</f>
        <v>10.06120111055815</v>
      </c>
      <c r="V154" s="3">
        <f>IF(AND(ABS(Q154-alternative_less!C$9)&lt;computations!D$7,V153=0),computations!Y$6,0)</f>
        <v>0</v>
      </c>
      <c r="W154" s="3">
        <f>IF(AND(ABS(Q154-D$2)&lt;computations!D$7,W153=0),computations!Y$6,0)</f>
        <v>0</v>
      </c>
      <c r="X154" s="3">
        <f>IF(AND(ABS(Q154-D$3)&lt;computations!D$7,X153=0),computations!Y$6,0)</f>
        <v>0</v>
      </c>
    </row>
    <row r="155" spans="7:24" x14ac:dyDescent="0.2">
      <c r="G155" s="1">
        <f t="shared" si="4"/>
        <v>0.17119999999999946</v>
      </c>
      <c r="H155" s="1">
        <f>IF(G155&lt;alternative_greater!$C$9,NORMDIST(G155,$B$2,SQRT($B$4),0),0)</f>
        <v>11.106579122558427</v>
      </c>
      <c r="I155" s="1">
        <f>IF(G155&gt;=alternative_greater!$C$9,NORMDIST(G155,$B$2,SQRT($B$4),0),0)</f>
        <v>0</v>
      </c>
      <c r="J155" s="3">
        <f>IF(G155&lt;alternative_greater!$C$9,NORMDIST(G155,$B$3,C$5,0),0)</f>
        <v>3.5408937807078343E-2</v>
      </c>
      <c r="K155" s="3">
        <f>IF(G155&gt;=alternative_greater!$C$9,NORMDIST(G155,$B$3,C$5,0),0)</f>
        <v>0</v>
      </c>
      <c r="L155" s="3">
        <f>IF(AND(ABS(G155-alternative_greater!C$9)&lt;computations!B$7,L154=0),computations!O$6,0)</f>
        <v>0</v>
      </c>
      <c r="M155" s="3">
        <f>IF(AND(ABS(G155-B$2)&lt;computations!B$7,M154=0),computations!O$6,0)</f>
        <v>0</v>
      </c>
      <c r="N155" s="3">
        <f>IF(AND(ABS(G155-B$3)&lt;computations!B$7,N154=0),computations!O$6,0)</f>
        <v>0</v>
      </c>
      <c r="Q155" s="1">
        <f t="shared" si="5"/>
        <v>0.25930000000000181</v>
      </c>
      <c r="R155" s="1">
        <f>IF(Q155&gt;alternative_less!C$9,NORMDIST(Q155,$D$2,SQRT($D$4),0),0)</f>
        <v>0</v>
      </c>
      <c r="S155" s="1">
        <f>IF(Q155&lt;=alternative_less!C$9,NORMDIST(Q155,$D$2,SQRT($D$4),0),0)</f>
        <v>5.25200948151886E-2</v>
      </c>
      <c r="T155" s="3">
        <f>IF(Q155&gt;alternative_less!C$9,NORMDIST(Q155,$D$3,$E$5,0),0)</f>
        <v>0</v>
      </c>
      <c r="U155" s="3">
        <f>IF(Q155&lt;=alternative_less!C$9,NORMDIST(Q155,$D$3,$E$5,0),0)</f>
        <v>10.007917725247653</v>
      </c>
      <c r="V155" s="3">
        <f>IF(AND(ABS(Q155-alternative_less!C$9)&lt;computations!D$7,V154=0),computations!Y$6,0)</f>
        <v>0</v>
      </c>
      <c r="W155" s="3">
        <f>IF(AND(ABS(Q155-D$2)&lt;computations!D$7,W154=0),computations!Y$6,0)</f>
        <v>0</v>
      </c>
      <c r="X155" s="3">
        <f>IF(AND(ABS(Q155-D$3)&lt;computations!D$7,X154=0),computations!Y$6,0)</f>
        <v>0</v>
      </c>
    </row>
    <row r="156" spans="7:24" x14ac:dyDescent="0.2">
      <c r="G156" s="1">
        <f t="shared" si="4"/>
        <v>0.17179999999999945</v>
      </c>
      <c r="H156" s="1">
        <f>IF(G156&lt;alternative_greater!$C$9,NORMDIST(G156,$B$2,SQRT($B$4),0),0)</f>
        <v>10.884092856569813</v>
      </c>
      <c r="I156" s="1">
        <f>IF(G156&gt;=alternative_greater!$C$9,NORMDIST(G156,$B$2,SQRT($B$4),0),0)</f>
        <v>0</v>
      </c>
      <c r="J156" s="3">
        <f>IF(G156&lt;alternative_greater!$C$9,NORMDIST(G156,$B$3,C$5,0),0)</f>
        <v>3.7771226234543528E-2</v>
      </c>
      <c r="K156" s="3">
        <f>IF(G156&gt;=alternative_greater!$C$9,NORMDIST(G156,$B$3,C$5,0),0)</f>
        <v>0</v>
      </c>
      <c r="L156" s="3">
        <f>IF(AND(ABS(G156-alternative_greater!C$9)&lt;computations!B$7,L155=0),computations!O$6,0)</f>
        <v>0</v>
      </c>
      <c r="M156" s="3">
        <f>IF(AND(ABS(G156-B$2)&lt;computations!B$7,M155=0),computations!O$6,0)</f>
        <v>0</v>
      </c>
      <c r="N156" s="3">
        <f>IF(AND(ABS(G156-B$3)&lt;computations!B$7,N155=0),computations!O$6,0)</f>
        <v>0</v>
      </c>
      <c r="Q156" s="1">
        <f t="shared" si="5"/>
        <v>0.26020000000000182</v>
      </c>
      <c r="R156" s="1">
        <f>IF(Q156&gt;alternative_less!C$9,NORMDIST(Q156,$D$2,SQRT($D$4),0),0)</f>
        <v>0</v>
      </c>
      <c r="S156" s="1">
        <f>IF(Q156&lt;=alternative_less!C$9,NORMDIST(Q156,$D$2,SQRT($D$4),0),0)</f>
        <v>5.6088906184351146E-2</v>
      </c>
      <c r="T156" s="3">
        <f>IF(Q156&gt;alternative_less!C$9,NORMDIST(Q156,$D$3,$E$5,0),0)</f>
        <v>0</v>
      </c>
      <c r="U156" s="3">
        <f>IF(Q156&lt;=alternative_less!C$9,NORMDIST(Q156,$D$3,$E$5,0),0)</f>
        <v>9.9495423210913607</v>
      </c>
      <c r="V156" s="3">
        <f>IF(AND(ABS(Q156-alternative_less!C$9)&lt;computations!D$7,V155=0),computations!Y$6,0)</f>
        <v>0</v>
      </c>
      <c r="W156" s="3">
        <f>IF(AND(ABS(Q156-D$2)&lt;computations!D$7,W155=0),computations!Y$6,0)</f>
        <v>0</v>
      </c>
      <c r="X156" s="3">
        <f>IF(AND(ABS(Q156-D$3)&lt;computations!D$7,X155=0),computations!Y$6,0)</f>
        <v>0</v>
      </c>
    </row>
    <row r="157" spans="7:24" x14ac:dyDescent="0.2">
      <c r="G157" s="1">
        <f t="shared" si="4"/>
        <v>0.17239999999999944</v>
      </c>
      <c r="H157" s="1">
        <f>IF(G157&lt;alternative_greater!$C$9,NORMDIST(G157,$B$2,SQRT($B$4),0),0)</f>
        <v>10.660041932488026</v>
      </c>
      <c r="I157" s="1">
        <f>IF(G157&gt;=alternative_greater!$C$9,NORMDIST(G157,$B$2,SQRT($B$4),0),0)</f>
        <v>0</v>
      </c>
      <c r="J157" s="3">
        <f>IF(G157&lt;alternative_greater!$C$9,NORMDIST(G157,$B$3,C$5,0),0)</f>
        <v>4.0276726362219316E-2</v>
      </c>
      <c r="K157" s="3">
        <f>IF(G157&gt;=alternative_greater!$C$9,NORMDIST(G157,$B$3,C$5,0),0)</f>
        <v>0</v>
      </c>
      <c r="L157" s="3">
        <f>IF(AND(ABS(G157-alternative_greater!C$9)&lt;computations!B$7,L156=0),computations!O$6,0)</f>
        <v>0</v>
      </c>
      <c r="M157" s="3">
        <f>IF(AND(ABS(G157-B$2)&lt;computations!B$7,M156=0),computations!O$6,0)</f>
        <v>0</v>
      </c>
      <c r="N157" s="3">
        <f>IF(AND(ABS(G157-B$3)&lt;computations!B$7,N156=0),computations!O$6,0)</f>
        <v>0</v>
      </c>
      <c r="Q157" s="1">
        <f t="shared" si="5"/>
        <v>0.26110000000000183</v>
      </c>
      <c r="R157" s="1">
        <f>IF(Q157&gt;alternative_less!C$9,NORMDIST(Q157,$D$2,SQRT($D$4),0),0)</f>
        <v>0</v>
      </c>
      <c r="S157" s="1">
        <f>IF(Q157&lt;=alternative_less!C$9,NORMDIST(Q157,$D$2,SQRT($D$4),0),0)</f>
        <v>5.9874958028701845E-2</v>
      </c>
      <c r="T157" s="3">
        <f>IF(Q157&gt;alternative_less!C$9,NORMDIST(Q157,$D$3,$E$5,0),0)</f>
        <v>0</v>
      </c>
      <c r="U157" s="3">
        <f>IF(Q157&lt;=alternative_less!C$9,NORMDIST(Q157,$D$3,$E$5,0),0)</f>
        <v>9.8861674440357312</v>
      </c>
      <c r="V157" s="3">
        <f>IF(AND(ABS(Q157-alternative_less!C$9)&lt;computations!D$7,V156=0),computations!Y$6,0)</f>
        <v>0</v>
      </c>
      <c r="W157" s="3">
        <f>IF(AND(ABS(Q157-D$2)&lt;computations!D$7,W156=0),computations!Y$6,0)</f>
        <v>0</v>
      </c>
      <c r="X157" s="3">
        <f>IF(AND(ABS(Q157-D$3)&lt;computations!D$7,X156=0),computations!Y$6,0)</f>
        <v>0</v>
      </c>
    </row>
    <row r="158" spans="7:24" x14ac:dyDescent="0.2">
      <c r="G158" s="1">
        <f t="shared" si="4"/>
        <v>0.17299999999999943</v>
      </c>
      <c r="H158" s="1">
        <f>IF(G158&lt;alternative_greater!$C$9,NORMDIST(G158,$B$2,SQRT($B$4),0),0)</f>
        <v>10.434708929624003</v>
      </c>
      <c r="I158" s="1">
        <f>IF(G158&gt;=alternative_greater!$C$9,NORMDIST(G158,$B$2,SQRT($B$4),0),0)</f>
        <v>0</v>
      </c>
      <c r="J158" s="3">
        <f>IF(G158&lt;alternative_greater!$C$9,NORMDIST(G158,$B$3,C$5,0),0)</f>
        <v>4.2933089263362728E-2</v>
      </c>
      <c r="K158" s="3">
        <f>IF(G158&gt;=alternative_greater!$C$9,NORMDIST(G158,$B$3,C$5,0),0)</f>
        <v>0</v>
      </c>
      <c r="L158" s="3">
        <f>IF(AND(ABS(G158-alternative_greater!C$9)&lt;computations!B$7,L157=0),computations!O$6,0)</f>
        <v>0</v>
      </c>
      <c r="M158" s="3">
        <f>IF(AND(ABS(G158-B$2)&lt;computations!B$7,M157=0),computations!O$6,0)</f>
        <v>0</v>
      </c>
      <c r="N158" s="3">
        <f>IF(AND(ABS(G158-B$3)&lt;computations!B$7,N157=0),computations!O$6,0)</f>
        <v>0</v>
      </c>
      <c r="Q158" s="1">
        <f t="shared" si="5"/>
        <v>0.26200000000000184</v>
      </c>
      <c r="R158" s="1">
        <f>IF(Q158&gt;alternative_less!C$9,NORMDIST(Q158,$D$2,SQRT($D$4),0),0)</f>
        <v>0</v>
      </c>
      <c r="S158" s="1">
        <f>IF(Q158&lt;=alternative_less!C$9,NORMDIST(Q158,$D$2,SQRT($D$4),0),0)</f>
        <v>6.3889612676646529E-2</v>
      </c>
      <c r="T158" s="3">
        <f>IF(Q158&gt;alternative_less!C$9,NORMDIST(Q158,$D$3,$E$5,0),0)</f>
        <v>0</v>
      </c>
      <c r="U158" s="3">
        <f>IF(Q158&lt;=alternative_less!C$9,NORMDIST(Q158,$D$3,$E$5,0),0)</f>
        <v>9.8178931473252913</v>
      </c>
      <c r="V158" s="3">
        <f>IF(AND(ABS(Q158-alternative_less!C$9)&lt;computations!D$7,V157=0),computations!Y$6,0)</f>
        <v>0</v>
      </c>
      <c r="W158" s="3">
        <f>IF(AND(ABS(Q158-D$2)&lt;computations!D$7,W157=0),computations!Y$6,0)</f>
        <v>0</v>
      </c>
      <c r="X158" s="3">
        <f>IF(AND(ABS(Q158-D$3)&lt;computations!D$7,X157=0),computations!Y$6,0)</f>
        <v>0</v>
      </c>
    </row>
    <row r="159" spans="7:24" x14ac:dyDescent="0.2">
      <c r="G159" s="1">
        <f t="shared" si="4"/>
        <v>0.17359999999999942</v>
      </c>
      <c r="H159" s="1">
        <f>IF(G159&lt;alternative_greater!$C$9,NORMDIST(G159,$B$2,SQRT($B$4),0),0)</f>
        <v>10.208372681587148</v>
      </c>
      <c r="I159" s="1">
        <f>IF(G159&gt;=alternative_greater!$C$9,NORMDIST(G159,$B$2,SQRT($B$4),0),0)</f>
        <v>0</v>
      </c>
      <c r="J159" s="3">
        <f>IF(G159&lt;alternative_greater!$C$9,NORMDIST(G159,$B$3,C$5,0),0)</f>
        <v>4.574830513877573E-2</v>
      </c>
      <c r="K159" s="3">
        <f>IF(G159&gt;=alternative_greater!$C$9,NORMDIST(G159,$B$3,C$5,0),0)</f>
        <v>0</v>
      </c>
      <c r="L159" s="3">
        <f>IF(AND(ABS(G159-alternative_greater!C$9)&lt;computations!B$7,L158=0),computations!O$6,0)</f>
        <v>0</v>
      </c>
      <c r="M159" s="3">
        <f>IF(AND(ABS(G159-B$2)&lt;computations!B$7,M158=0),computations!O$6,0)</f>
        <v>0</v>
      </c>
      <c r="N159" s="3">
        <f>IF(AND(ABS(G159-B$3)&lt;computations!B$7,N158=0),computations!O$6,0)</f>
        <v>0</v>
      </c>
      <c r="Q159" s="1">
        <f t="shared" si="5"/>
        <v>0.26290000000000185</v>
      </c>
      <c r="R159" s="1">
        <f>IF(Q159&gt;alternative_less!C$9,NORMDIST(Q159,$D$2,SQRT($D$4),0),0)</f>
        <v>0</v>
      </c>
      <c r="S159" s="1">
        <f>IF(Q159&lt;=alternative_less!C$9,NORMDIST(Q159,$D$2,SQRT($D$4),0),0)</f>
        <v>6.8144697904980914E-2</v>
      </c>
      <c r="T159" s="3">
        <f>IF(Q159&gt;alternative_less!C$9,NORMDIST(Q159,$D$3,$E$5,0),0)</f>
        <v>0</v>
      </c>
      <c r="U159" s="3">
        <f>IF(Q159&lt;=alternative_less!C$9,NORMDIST(Q159,$D$3,$E$5,0),0)</f>
        <v>9.7448267283536314</v>
      </c>
      <c r="V159" s="3">
        <f>IF(AND(ABS(Q159-alternative_less!C$9)&lt;computations!D$7,V158=0),computations!Y$6,0)</f>
        <v>0</v>
      </c>
      <c r="W159" s="3">
        <f>IF(AND(ABS(Q159-D$2)&lt;computations!D$7,W158=0),computations!Y$6,0)</f>
        <v>0</v>
      </c>
      <c r="X159" s="3">
        <f>IF(AND(ABS(Q159-D$3)&lt;computations!D$7,X158=0),computations!Y$6,0)</f>
        <v>0</v>
      </c>
    </row>
    <row r="160" spans="7:24" x14ac:dyDescent="0.2">
      <c r="G160" s="1">
        <f t="shared" si="4"/>
        <v>0.17419999999999941</v>
      </c>
      <c r="H160" s="1">
        <f>IF(G160&lt;alternative_greater!$C$9,NORMDIST(G160,$B$2,SQRT($B$4),0),0)</f>
        <v>9.9813077325547095</v>
      </c>
      <c r="I160" s="1">
        <f>IF(G160&gt;=alternative_greater!$C$9,NORMDIST(G160,$B$2,SQRT($B$4),0),0)</f>
        <v>0</v>
      </c>
      <c r="J160" s="3">
        <f>IF(G160&lt;alternative_greater!$C$9,NORMDIST(G160,$B$3,C$5,0),0)</f>
        <v>4.8730713896692021E-2</v>
      </c>
      <c r="K160" s="3">
        <f>IF(G160&gt;=alternative_greater!$C$9,NORMDIST(G160,$B$3,C$5,0),0)</f>
        <v>0</v>
      </c>
      <c r="L160" s="3">
        <f>IF(AND(ABS(G160-alternative_greater!C$9)&lt;computations!B$7,L159=0),computations!O$6,0)</f>
        <v>0</v>
      </c>
      <c r="M160" s="3">
        <f>IF(AND(ABS(G160-B$2)&lt;computations!B$7,M159=0),computations!O$6,0)</f>
        <v>0</v>
      </c>
      <c r="N160" s="3">
        <f>IF(AND(ABS(G160-B$3)&lt;computations!B$7,N159=0),computations!O$6,0)</f>
        <v>0</v>
      </c>
      <c r="Q160" s="1">
        <f t="shared" si="5"/>
        <v>0.26380000000000187</v>
      </c>
      <c r="R160" s="1">
        <f>IF(Q160&gt;alternative_less!C$9,NORMDIST(Q160,$D$2,SQRT($D$4),0),0)</f>
        <v>0</v>
      </c>
      <c r="S160" s="1">
        <f>IF(Q160&lt;=alternative_less!C$9,NORMDIST(Q160,$D$2,SQRT($D$4),0),0)</f>
        <v>7.2652517528311811E-2</v>
      </c>
      <c r="T160" s="3">
        <f>IF(Q160&gt;alternative_less!C$9,NORMDIST(Q160,$D$3,$E$5,0),0)</f>
        <v>0</v>
      </c>
      <c r="U160" s="3">
        <f>IF(Q160&lt;=alternative_less!C$9,NORMDIST(Q160,$D$3,$E$5,0),0)</f>
        <v>9.6670824477761759</v>
      </c>
      <c r="V160" s="3">
        <f>IF(AND(ABS(Q160-alternative_less!C$9)&lt;computations!D$7,V159=0),computations!Y$6,0)</f>
        <v>0</v>
      </c>
      <c r="W160" s="3">
        <f>IF(AND(ABS(Q160-D$2)&lt;computations!D$7,W159=0),computations!Y$6,0)</f>
        <v>0</v>
      </c>
      <c r="X160" s="3">
        <f>IF(AND(ABS(Q160-D$3)&lt;computations!D$7,X159=0),computations!Y$6,0)</f>
        <v>0</v>
      </c>
    </row>
    <row r="161" spans="7:24" x14ac:dyDescent="0.2">
      <c r="G161" s="1">
        <f t="shared" si="4"/>
        <v>0.1747999999999994</v>
      </c>
      <c r="H161" s="1">
        <f>IF(G161&lt;alternative_greater!$C$9,NORMDIST(G161,$B$2,SQRT($B$4),0),0)</f>
        <v>9.7537838171572098</v>
      </c>
      <c r="I161" s="1">
        <f>IF(G161&gt;=alternative_greater!$C$9,NORMDIST(G161,$B$2,SQRT($B$4),0),0)</f>
        <v>0</v>
      </c>
      <c r="J161" s="3">
        <f>IF(G161&lt;alternative_greater!$C$9,NORMDIST(G161,$B$3,C$5,0),0)</f>
        <v>5.1889015783738356E-2</v>
      </c>
      <c r="K161" s="3">
        <f>IF(G161&gt;=alternative_greater!$C$9,NORMDIST(G161,$B$3,C$5,0),0)</f>
        <v>0</v>
      </c>
      <c r="L161" s="3">
        <f>IF(AND(ABS(G161-alternative_greater!C$9)&lt;computations!B$7,L160=0),computations!O$6,0)</f>
        <v>0</v>
      </c>
      <c r="M161" s="3">
        <f>IF(AND(ABS(G161-B$2)&lt;computations!B$7,M160=0),computations!O$6,0)</f>
        <v>0</v>
      </c>
      <c r="N161" s="3">
        <f>IF(AND(ABS(G161-B$3)&lt;computations!B$7,N160=0),computations!O$6,0)</f>
        <v>0</v>
      </c>
      <c r="Q161" s="1">
        <f t="shared" si="5"/>
        <v>0.26470000000000188</v>
      </c>
      <c r="R161" s="1">
        <f>IF(Q161&gt;alternative_less!C$9,NORMDIST(Q161,$D$2,SQRT($D$4),0),0)</f>
        <v>0</v>
      </c>
      <c r="S161" s="1">
        <f>IF(Q161&lt;=alternative_less!C$9,NORMDIST(Q161,$D$2,SQRT($D$4),0),0)</f>
        <v>7.7425861659068215E-2</v>
      </c>
      <c r="T161" s="3">
        <f>IF(Q161&gt;alternative_less!C$9,NORMDIST(Q161,$D$3,$E$5,0),0)</f>
        <v>0</v>
      </c>
      <c r="U161" s="3">
        <f>IF(Q161&lt;=alternative_less!C$9,NORMDIST(Q161,$D$3,$E$5,0),0)</f>
        <v>9.584781231913599</v>
      </c>
      <c r="V161" s="3">
        <f>IF(AND(ABS(Q161-alternative_less!C$9)&lt;computations!D$7,V160=0),computations!Y$6,0)</f>
        <v>0</v>
      </c>
      <c r="W161" s="3">
        <f>IF(AND(ABS(Q161-D$2)&lt;computations!D$7,W160=0),computations!Y$6,0)</f>
        <v>0</v>
      </c>
      <c r="X161" s="3">
        <f>IF(AND(ABS(Q161-D$3)&lt;computations!D$7,X160=0),computations!Y$6,0)</f>
        <v>0</v>
      </c>
    </row>
    <row r="162" spans="7:24" x14ac:dyDescent="0.2">
      <c r="G162" s="1">
        <f t="shared" si="4"/>
        <v>0.17539999999999939</v>
      </c>
      <c r="H162" s="1">
        <f>IF(G162&lt;alternative_greater!$C$9,NORMDIST(G162,$B$2,SQRT($B$4),0),0)</f>
        <v>9.5260653652097425</v>
      </c>
      <c r="I162" s="1">
        <f>IF(G162&gt;=alternative_greater!$C$9,NORMDIST(G162,$B$2,SQRT($B$4),0),0)</f>
        <v>0</v>
      </c>
      <c r="J162" s="3">
        <f>IF(G162&lt;alternative_greater!$C$9,NORMDIST(G162,$B$3,C$5,0),0)</f>
        <v>5.5232282046806455E-2</v>
      </c>
      <c r="K162" s="3">
        <f>IF(G162&gt;=alternative_greater!$C$9,NORMDIST(G162,$B$3,C$5,0),0)</f>
        <v>0</v>
      </c>
      <c r="L162" s="3">
        <f>IF(AND(ABS(G162-alternative_greater!C$9)&lt;computations!B$7,L161=0),computations!O$6,0)</f>
        <v>0</v>
      </c>
      <c r="M162" s="3">
        <f>IF(AND(ABS(G162-B$2)&lt;computations!B$7,M161=0),computations!O$6,0)</f>
        <v>0</v>
      </c>
      <c r="N162" s="3">
        <f>IF(AND(ABS(G162-B$3)&lt;computations!B$7,N161=0),computations!O$6,0)</f>
        <v>0</v>
      </c>
      <c r="Q162" s="1">
        <f t="shared" si="5"/>
        <v>0.26560000000000189</v>
      </c>
      <c r="R162" s="1">
        <f>IF(Q162&gt;alternative_less!C$9,NORMDIST(Q162,$D$2,SQRT($D$4),0),0)</f>
        <v>0</v>
      </c>
      <c r="S162" s="1">
        <f>IF(Q162&lt;=alternative_less!C$9,NORMDIST(Q162,$D$2,SQRT($D$4),0),0)</f>
        <v>8.247801658935669E-2</v>
      </c>
      <c r="T162" s="3">
        <f>IF(Q162&gt;alternative_less!C$9,NORMDIST(Q162,$D$3,$E$5,0),0)</f>
        <v>0</v>
      </c>
      <c r="U162" s="3">
        <f>IF(Q162&lt;=alternative_less!C$9,NORMDIST(Q162,$D$3,$E$5,0),0)</f>
        <v>9.4980503595302519</v>
      </c>
      <c r="V162" s="3">
        <f>IF(AND(ABS(Q162-alternative_less!C$9)&lt;computations!D$7,V161=0),computations!Y$6,0)</f>
        <v>0</v>
      </c>
      <c r="W162" s="3">
        <f>IF(AND(ABS(Q162-D$2)&lt;computations!D$7,W161=0),computations!Y$6,0)</f>
        <v>0</v>
      </c>
      <c r="X162" s="3">
        <f>IF(AND(ABS(Q162-D$3)&lt;computations!D$7,X161=0),computations!Y$6,0)</f>
        <v>0</v>
      </c>
    </row>
    <row r="163" spans="7:24" x14ac:dyDescent="0.2">
      <c r="G163" s="1">
        <f t="shared" si="4"/>
        <v>0.17599999999999938</v>
      </c>
      <c r="H163" s="1">
        <f>IF(G163&lt;alternative_greater!$C$9,NORMDIST(G163,$B$2,SQRT($B$4),0),0)</f>
        <v>9.2984110323950997</v>
      </c>
      <c r="I163" s="1">
        <f>IF(G163&gt;=alternative_greater!$C$9,NORMDIST(G163,$B$2,SQRT($B$4),0),0)</f>
        <v>0</v>
      </c>
      <c r="J163" s="3">
        <f>IF(G163&lt;alternative_greater!$C$9,NORMDIST(G163,$B$3,C$5,0),0)</f>
        <v>5.8769965604277163E-2</v>
      </c>
      <c r="K163" s="3">
        <f>IF(G163&gt;=alternative_greater!$C$9,NORMDIST(G163,$B$3,C$5,0),0)</f>
        <v>0</v>
      </c>
      <c r="L163" s="3">
        <f>IF(AND(ABS(G163-alternative_greater!C$9)&lt;computations!B$7,L162=0),computations!O$6,0)</f>
        <v>0</v>
      </c>
      <c r="M163" s="3">
        <f>IF(AND(ABS(G163-B$2)&lt;computations!B$7,M162=0),computations!O$6,0)</f>
        <v>0</v>
      </c>
      <c r="N163" s="3">
        <f>IF(AND(ABS(G163-B$3)&lt;computations!B$7,N162=0),computations!O$6,0)</f>
        <v>0</v>
      </c>
      <c r="Q163" s="1">
        <f t="shared" si="5"/>
        <v>0.2665000000000019</v>
      </c>
      <c r="R163" s="1">
        <f>IF(Q163&gt;alternative_less!C$9,NORMDIST(Q163,$D$2,SQRT($D$4),0),0)</f>
        <v>0</v>
      </c>
      <c r="S163" s="1">
        <f>IF(Q163&lt;=alternative_less!C$9,NORMDIST(Q163,$D$2,SQRT($D$4),0),0)</f>
        <v>8.7822774243829449E-2</v>
      </c>
      <c r="T163" s="3">
        <f>IF(Q163&gt;alternative_less!C$9,NORMDIST(Q163,$D$3,$E$5,0),0)</f>
        <v>0</v>
      </c>
      <c r="U163" s="3">
        <f>IF(Q163&lt;=alternative_less!C$9,NORMDIST(Q163,$D$3,$E$5,0),0)</f>
        <v>9.4070231341224417</v>
      </c>
      <c r="V163" s="3">
        <f>IF(AND(ABS(Q163-alternative_less!C$9)&lt;computations!D$7,V162=0),computations!Y$6,0)</f>
        <v>0</v>
      </c>
      <c r="W163" s="3">
        <f>IF(AND(ABS(Q163-D$2)&lt;computations!D$7,W162=0),computations!Y$6,0)</f>
        <v>0</v>
      </c>
      <c r="X163" s="3">
        <f>IF(AND(ABS(Q163-D$3)&lt;computations!D$7,X162=0),computations!Y$6,0)</f>
        <v>0</v>
      </c>
    </row>
    <row r="164" spans="7:24" x14ac:dyDescent="0.2">
      <c r="G164" s="1">
        <f t="shared" si="4"/>
        <v>0.17659999999999937</v>
      </c>
      <c r="H164" s="1">
        <f>IF(G164&lt;alternative_greater!$C$9,NORMDIST(G164,$B$2,SQRT($B$4),0),0)</f>
        <v>9.0710732578782203</v>
      </c>
      <c r="I164" s="1">
        <f>IF(G164&gt;=alternative_greater!$C$9,NORMDIST(G164,$B$2,SQRT($B$4),0),0)</f>
        <v>0</v>
      </c>
      <c r="J164" s="3">
        <f>IF(G164&lt;alternative_greater!$C$9,NORMDIST(G164,$B$3,C$5,0),0)</f>
        <v>6.251191170361195E-2</v>
      </c>
      <c r="K164" s="3">
        <f>IF(G164&gt;=alternative_greater!$C$9,NORMDIST(G164,$B$3,C$5,0),0)</f>
        <v>0</v>
      </c>
      <c r="L164" s="3">
        <f>IF(AND(ABS(G164-alternative_greater!C$9)&lt;computations!B$7,L163=0),computations!O$6,0)</f>
        <v>0</v>
      </c>
      <c r="M164" s="3">
        <f>IF(AND(ABS(G164-B$2)&lt;computations!B$7,M163=0),computations!O$6,0)</f>
        <v>0</v>
      </c>
      <c r="N164" s="3">
        <f>IF(AND(ABS(G164-B$3)&lt;computations!B$7,N163=0),computations!O$6,0)</f>
        <v>0</v>
      </c>
      <c r="Q164" s="1">
        <f t="shared" si="5"/>
        <v>0.26740000000000191</v>
      </c>
      <c r="R164" s="1">
        <f>IF(Q164&gt;alternative_less!C$9,NORMDIST(Q164,$D$2,SQRT($D$4),0),0)</f>
        <v>0</v>
      </c>
      <c r="S164" s="1">
        <f>IF(Q164&lt;=alternative_less!C$9,NORMDIST(Q164,$D$2,SQRT($D$4),0),0)</f>
        <v>9.3474441150693449E-2</v>
      </c>
      <c r="T164" s="3">
        <f>IF(Q164&gt;alternative_less!C$9,NORMDIST(Q164,$D$3,$E$5,0),0)</f>
        <v>0</v>
      </c>
      <c r="U164" s="3">
        <f>IF(Q164&lt;=alternative_less!C$9,NORMDIST(Q164,$D$3,$E$5,0),0)</f>
        <v>9.3118385428965045</v>
      </c>
      <c r="V164" s="3">
        <f>IF(AND(ABS(Q164-alternative_less!C$9)&lt;computations!D$7,V163=0),computations!Y$6,0)</f>
        <v>0</v>
      </c>
      <c r="W164" s="3">
        <f>IF(AND(ABS(Q164-D$2)&lt;computations!D$7,W163=0),computations!Y$6,0)</f>
        <v>0</v>
      </c>
      <c r="X164" s="3">
        <f>IF(AND(ABS(Q164-D$3)&lt;computations!D$7,X163=0),computations!Y$6,0)</f>
        <v>0</v>
      </c>
    </row>
    <row r="165" spans="7:24" x14ac:dyDescent="0.2">
      <c r="G165" s="1">
        <f t="shared" si="4"/>
        <v>0.17719999999999936</v>
      </c>
      <c r="H165" s="1">
        <f>IF(G165&lt;alternative_greater!$C$9,NORMDIST(G165,$B$2,SQRT($B$4),0),0)</f>
        <v>8.8442978497039153</v>
      </c>
      <c r="I165" s="1">
        <f>IF(G165&gt;=alternative_greater!$C$9,NORMDIST(G165,$B$2,SQRT($B$4),0),0)</f>
        <v>0</v>
      </c>
      <c r="J165" s="3">
        <f>IF(G165&lt;alternative_greater!$C$9,NORMDIST(G165,$B$3,C$5,0),0)</f>
        <v>6.6468368540875858E-2</v>
      </c>
      <c r="K165" s="3">
        <f>IF(G165&gt;=alternative_greater!$C$9,NORMDIST(G165,$B$3,C$5,0),0)</f>
        <v>0</v>
      </c>
      <c r="L165" s="3">
        <f>IF(AND(ABS(G165-alternative_greater!C$9)&lt;computations!B$7,L164=0),computations!O$6,0)</f>
        <v>0</v>
      </c>
      <c r="M165" s="3">
        <f>IF(AND(ABS(G165-B$2)&lt;computations!B$7,M164=0),computations!O$6,0)</f>
        <v>0</v>
      </c>
      <c r="N165" s="3">
        <f>IF(AND(ABS(G165-B$3)&lt;computations!B$7,N164=0),computations!O$6,0)</f>
        <v>0</v>
      </c>
      <c r="Q165" s="1">
        <f t="shared" si="5"/>
        <v>0.26830000000000193</v>
      </c>
      <c r="R165" s="1">
        <f>IF(Q165&gt;alternative_less!C$9,NORMDIST(Q165,$D$2,SQRT($D$4),0),0)</f>
        <v>0</v>
      </c>
      <c r="S165" s="1">
        <f>IF(Q165&lt;=alternative_less!C$9,NORMDIST(Q165,$D$2,SQRT($D$4),0),0)</f>
        <v>9.9447846875995172E-2</v>
      </c>
      <c r="T165" s="3">
        <f>IF(Q165&gt;alternative_less!C$9,NORMDIST(Q165,$D$3,$E$5,0),0)</f>
        <v>0</v>
      </c>
      <c r="U165" s="3">
        <f>IF(Q165&lt;=alternative_less!C$9,NORMDIST(Q165,$D$3,$E$5,0),0)</f>
        <v>9.2126409036563821</v>
      </c>
      <c r="V165" s="3">
        <f>IF(AND(ABS(Q165-alternative_less!C$9)&lt;computations!D$7,V164=0),computations!Y$6,0)</f>
        <v>0</v>
      </c>
      <c r="W165" s="3">
        <f>IF(AND(ABS(Q165-D$2)&lt;computations!D$7,W164=0),computations!Y$6,0)</f>
        <v>0</v>
      </c>
      <c r="X165" s="3">
        <f>IF(AND(ABS(Q165-D$3)&lt;computations!D$7,X164=0),computations!Y$6,0)</f>
        <v>0</v>
      </c>
    </row>
    <row r="166" spans="7:24" x14ac:dyDescent="0.2">
      <c r="G166" s="1">
        <f t="shared" si="4"/>
        <v>0.17779999999999935</v>
      </c>
      <c r="H166" s="1">
        <f>IF(G166&lt;alternative_greater!$C$9,NORMDIST(G166,$B$2,SQRT($B$4),0),0)</f>
        <v>8.6183235987010818</v>
      </c>
      <c r="I166" s="1">
        <f>IF(G166&gt;=alternative_greater!$C$9,NORMDIST(G166,$B$2,SQRT($B$4),0),0)</f>
        <v>0</v>
      </c>
      <c r="J166" s="3">
        <f>IF(G166&lt;alternative_greater!$C$9,NORMDIST(G166,$B$3,C$5,0),0)</f>
        <v>7.0649997816287502E-2</v>
      </c>
      <c r="K166" s="3">
        <f>IF(G166&gt;=alternative_greater!$C$9,NORMDIST(G166,$B$3,C$5,0),0)</f>
        <v>0</v>
      </c>
      <c r="L166" s="3">
        <f>IF(AND(ABS(G166-alternative_greater!C$9)&lt;computations!B$7,L165=0),computations!O$6,0)</f>
        <v>0</v>
      </c>
      <c r="M166" s="3">
        <f>IF(AND(ABS(G166-B$2)&lt;computations!B$7,M165=0),computations!O$6,0)</f>
        <v>0</v>
      </c>
      <c r="N166" s="3">
        <f>IF(AND(ABS(G166-B$3)&lt;computations!B$7,N165=0),computations!O$6,0)</f>
        <v>0</v>
      </c>
      <c r="Q166" s="1">
        <f t="shared" si="5"/>
        <v>0.26920000000000194</v>
      </c>
      <c r="R166" s="1">
        <f>IF(Q166&gt;alternative_less!C$9,NORMDIST(Q166,$D$2,SQRT($D$4),0),0)</f>
        <v>0</v>
      </c>
      <c r="S166" s="1">
        <f>IF(Q166&lt;=alternative_less!C$9,NORMDIST(Q166,$D$2,SQRT($D$4),0),0)</f>
        <v>0.10575835186438415</v>
      </c>
      <c r="T166" s="3">
        <f>IF(Q166&gt;alternative_less!C$9,NORMDIST(Q166,$D$3,$E$5,0),0)</f>
        <v>0</v>
      </c>
      <c r="U166" s="3">
        <f>IF(Q166&lt;=alternative_less!C$9,NORMDIST(Q166,$D$3,$E$5,0),0)</f>
        <v>9.1095795008544371</v>
      </c>
      <c r="V166" s="3">
        <f>IF(AND(ABS(Q166-alternative_less!C$9)&lt;computations!D$7,V165=0),computations!Y$6,0)</f>
        <v>0</v>
      </c>
      <c r="W166" s="3">
        <f>IF(AND(ABS(Q166-D$2)&lt;computations!D$7,W165=0),computations!Y$6,0)</f>
        <v>0</v>
      </c>
      <c r="X166" s="3">
        <f>IF(AND(ABS(Q166-D$3)&lt;computations!D$7,X165=0),computations!Y$6,0)</f>
        <v>0</v>
      </c>
    </row>
    <row r="167" spans="7:24" x14ac:dyDescent="0.2">
      <c r="G167" s="1">
        <f t="shared" si="4"/>
        <v>0.17839999999999934</v>
      </c>
      <c r="H167" s="1">
        <f>IF(G167&lt;alternative_greater!$C$9,NORMDIST(G167,$B$2,SQRT($B$4),0),0)</f>
        <v>8.3933819214880305</v>
      </c>
      <c r="I167" s="1">
        <f>IF(G167&gt;=alternative_greater!$C$9,NORMDIST(G167,$B$2,SQRT($B$4),0),0)</f>
        <v>0</v>
      </c>
      <c r="J167" s="3">
        <f>IF(G167&lt;alternative_greater!$C$9,NORMDIST(G167,$B$3,C$5,0),0)</f>
        <v>7.5067885198399409E-2</v>
      </c>
      <c r="K167" s="3">
        <f>IF(G167&gt;=alternative_greater!$C$9,NORMDIST(G167,$B$3,C$5,0),0)</f>
        <v>0</v>
      </c>
      <c r="L167" s="3">
        <f>IF(AND(ABS(G167-alternative_greater!C$9)&lt;computations!B$7,L166=0),computations!O$6,0)</f>
        <v>0</v>
      </c>
      <c r="M167" s="3">
        <f>IF(AND(ABS(G167-B$2)&lt;computations!B$7,M166=0),computations!O$6,0)</f>
        <v>0</v>
      </c>
      <c r="N167" s="3">
        <f>IF(AND(ABS(G167-B$3)&lt;computations!B$7,N166=0),computations!O$6,0)</f>
        <v>0</v>
      </c>
      <c r="Q167" s="1">
        <f t="shared" si="5"/>
        <v>0.27010000000000195</v>
      </c>
      <c r="R167" s="1">
        <f>IF(Q167&gt;alternative_less!C$9,NORMDIST(Q167,$D$2,SQRT($D$4),0),0)</f>
        <v>0</v>
      </c>
      <c r="S167" s="1">
        <f>IF(Q167&lt;=alternative_less!C$9,NORMDIST(Q167,$D$2,SQRT($D$4),0),0)</f>
        <v>0.11242185462769909</v>
      </c>
      <c r="T167" s="3">
        <f>IF(Q167&gt;alternative_less!C$9,NORMDIST(Q167,$D$3,$E$5,0),0)</f>
        <v>0</v>
      </c>
      <c r="U167" s="3">
        <f>IF(Q167&lt;=alternative_less!C$9,NORMDIST(Q167,$D$3,$E$5,0),0)</f>
        <v>9.0028082120876736</v>
      </c>
      <c r="V167" s="3">
        <f>IF(AND(ABS(Q167-alternative_less!C$9)&lt;computations!D$7,V166=0),computations!Y$6,0)</f>
        <v>0</v>
      </c>
      <c r="W167" s="3">
        <f>IF(AND(ABS(Q167-D$2)&lt;computations!D$7,W166=0),computations!Y$6,0)</f>
        <v>0</v>
      </c>
      <c r="X167" s="3">
        <f>IF(AND(ABS(Q167-D$3)&lt;computations!D$7,X166=0),computations!Y$6,0)</f>
        <v>0</v>
      </c>
    </row>
    <row r="168" spans="7:24" x14ac:dyDescent="0.2">
      <c r="G168" s="1">
        <f t="shared" si="4"/>
        <v>0.17899999999999933</v>
      </c>
      <c r="H168" s="1">
        <f>IF(G168&lt;alternative_greater!$C$9,NORMDIST(G168,$B$2,SQRT($B$4),0),0)</f>
        <v>8.1696965330452844</v>
      </c>
      <c r="I168" s="1">
        <f>IF(G168&gt;=alternative_greater!$C$9,NORMDIST(G168,$B$2,SQRT($B$4),0),0)</f>
        <v>0</v>
      </c>
      <c r="J168" s="3">
        <f>IF(G168&lt;alternative_greater!$C$9,NORMDIST(G168,$B$3,C$5,0),0)</f>
        <v>7.9733550668011993E-2</v>
      </c>
      <c r="K168" s="3">
        <f>IF(G168&gt;=alternative_greater!$C$9,NORMDIST(G168,$B$3,C$5,0),0)</f>
        <v>0</v>
      </c>
      <c r="L168" s="3">
        <f>IF(AND(ABS(G168-alternative_greater!C$9)&lt;computations!B$7,L167=0),computations!O$6,0)</f>
        <v>0</v>
      </c>
      <c r="M168" s="3">
        <f>IF(AND(ABS(G168-B$2)&lt;computations!B$7,M167=0),computations!O$6,0)</f>
        <v>0</v>
      </c>
      <c r="N168" s="3">
        <f>IF(AND(ABS(G168-B$3)&lt;computations!B$7,N167=0),computations!O$6,0)</f>
        <v>0</v>
      </c>
      <c r="Q168" s="1">
        <f t="shared" si="5"/>
        <v>0.27100000000000196</v>
      </c>
      <c r="R168" s="1">
        <f>IF(Q168&gt;alternative_less!C$9,NORMDIST(Q168,$D$2,SQRT($D$4),0),0)</f>
        <v>0</v>
      </c>
      <c r="S168" s="1">
        <f>IF(Q168&lt;=alternative_less!C$9,NORMDIST(Q168,$D$2,SQRT($D$4),0),0)</f>
        <v>0.11945479822094557</v>
      </c>
      <c r="T168" s="3">
        <f>IF(Q168&gt;alternative_less!C$9,NORMDIST(Q168,$D$3,$E$5,0),0)</f>
        <v>0</v>
      </c>
      <c r="U168" s="3">
        <f>IF(Q168&lt;=alternative_less!C$9,NORMDIST(Q168,$D$3,$E$5,0),0)</f>
        <v>8.8924851263441358</v>
      </c>
      <c r="V168" s="3">
        <f>IF(AND(ABS(Q168-alternative_less!C$9)&lt;computations!D$7,V167=0),computations!Y$6,0)</f>
        <v>0</v>
      </c>
      <c r="W168" s="3">
        <f>IF(AND(ABS(Q168-D$2)&lt;computations!D$7,W167=0),computations!Y$6,0)</f>
        <v>0</v>
      </c>
      <c r="X168" s="3">
        <f>IF(AND(ABS(Q168-D$3)&lt;computations!D$7,X167=0),computations!Y$6,0)</f>
        <v>0</v>
      </c>
    </row>
    <row r="169" spans="7:24" x14ac:dyDescent="0.2">
      <c r="G169" s="1">
        <f t="shared" si="4"/>
        <v>0.17959999999999932</v>
      </c>
      <c r="H169" s="1">
        <f>IF(G169&lt;alternative_greater!$C$9,NORMDIST(G169,$B$2,SQRT($B$4),0),0)</f>
        <v>7.9474831491950431</v>
      </c>
      <c r="I169" s="1">
        <f>IF(G169&gt;=alternative_greater!$C$9,NORMDIST(G169,$B$2,SQRT($B$4),0),0)</f>
        <v>0</v>
      </c>
      <c r="J169" s="3">
        <f>IF(G169&lt;alternative_greater!$C$9,NORMDIST(G169,$B$3,C$5,0),0)</f>
        <v>8.4658958711408633E-2</v>
      </c>
      <c r="K169" s="3">
        <f>IF(G169&gt;=alternative_greater!$C$9,NORMDIST(G169,$B$3,C$5,0),0)</f>
        <v>0</v>
      </c>
      <c r="L169" s="3">
        <f>IF(AND(ABS(G169-alternative_greater!C$9)&lt;computations!B$7,L168=0),computations!O$6,0)</f>
        <v>0</v>
      </c>
      <c r="M169" s="3">
        <f>IF(AND(ABS(G169-B$2)&lt;computations!B$7,M168=0),computations!O$6,0)</f>
        <v>0</v>
      </c>
      <c r="N169" s="3">
        <f>IF(AND(ABS(G169-B$3)&lt;computations!B$7,N168=0),computations!O$6,0)</f>
        <v>0</v>
      </c>
      <c r="Q169" s="1">
        <f t="shared" si="5"/>
        <v>0.27190000000000197</v>
      </c>
      <c r="R169" s="1">
        <f>IF(Q169&gt;alternative_less!C$9,NORMDIST(Q169,$D$2,SQRT($D$4),0),0)</f>
        <v>0</v>
      </c>
      <c r="S169" s="1">
        <f>IF(Q169&lt;=alternative_less!C$9,NORMDIST(Q169,$D$2,SQRT($D$4),0),0)</f>
        <v>0.12687417594355832</v>
      </c>
      <c r="T169" s="3">
        <f>IF(Q169&gt;alternative_less!C$9,NORMDIST(Q169,$D$3,$E$5,0),0)</f>
        <v>0</v>
      </c>
      <c r="U169" s="3">
        <f>IF(Q169&lt;=alternative_less!C$9,NORMDIST(Q169,$D$3,$E$5,0),0)</f>
        <v>8.7787721553209437</v>
      </c>
      <c r="V169" s="3">
        <f>IF(AND(ABS(Q169-alternative_less!C$9)&lt;computations!D$7,V168=0),computations!Y$6,0)</f>
        <v>0</v>
      </c>
      <c r="W169" s="3">
        <f>IF(AND(ABS(Q169-D$2)&lt;computations!D$7,W168=0),computations!Y$6,0)</f>
        <v>0</v>
      </c>
      <c r="X169" s="3">
        <f>IF(AND(ABS(Q169-D$3)&lt;computations!D$7,X168=0),computations!Y$6,0)</f>
        <v>0</v>
      </c>
    </row>
    <row r="170" spans="7:24" x14ac:dyDescent="0.2">
      <c r="G170" s="1">
        <f t="shared" si="4"/>
        <v>0.18019999999999931</v>
      </c>
      <c r="H170" s="1">
        <f>IF(G170&lt;alternative_greater!$C$9,NORMDIST(G170,$B$2,SQRT($B$4),0),0)</f>
        <v>7.726949219201277</v>
      </c>
      <c r="I170" s="1">
        <f>IF(G170&gt;=alternative_greater!$C$9,NORMDIST(G170,$B$2,SQRT($B$4),0),0)</f>
        <v>0</v>
      </c>
      <c r="J170" s="3">
        <f>IF(G170&lt;alternative_greater!$C$9,NORMDIST(G170,$B$3,C$5,0),0)</f>
        <v>8.9856528330981025E-2</v>
      </c>
      <c r="K170" s="3">
        <f>IF(G170&gt;=alternative_greater!$C$9,NORMDIST(G170,$B$3,C$5,0),0)</f>
        <v>0</v>
      </c>
      <c r="L170" s="3">
        <f>IF(AND(ABS(G170-alternative_greater!C$9)&lt;computations!B$7,L169=0),computations!O$6,0)</f>
        <v>0</v>
      </c>
      <c r="M170" s="3">
        <f>IF(AND(ABS(G170-B$2)&lt;computations!B$7,M169=0),computations!O$6,0)</f>
        <v>0</v>
      </c>
      <c r="N170" s="3">
        <f>IF(AND(ABS(G170-B$3)&lt;computations!B$7,N169=0),computations!O$6,0)</f>
        <v>0</v>
      </c>
      <c r="Q170" s="1">
        <f t="shared" si="5"/>
        <v>0.27280000000000199</v>
      </c>
      <c r="R170" s="1">
        <f>IF(Q170&gt;alternative_less!C$9,NORMDIST(Q170,$D$2,SQRT($D$4),0),0)</f>
        <v>0</v>
      </c>
      <c r="S170" s="1">
        <f>IF(Q170&lt;=alternative_less!C$9,NORMDIST(Q170,$D$2,SQRT($D$4),0),0)</f>
        <v>0.13469753620227071</v>
      </c>
      <c r="T170" s="3">
        <f>IF(Q170&gt;alternative_less!C$9,NORMDIST(Q170,$D$3,$E$5,0),0)</f>
        <v>0</v>
      </c>
      <c r="U170" s="3">
        <f>IF(Q170&lt;=alternative_less!C$9,NORMDIST(Q170,$D$3,$E$5,0),0)</f>
        <v>8.6618346391463881</v>
      </c>
      <c r="V170" s="3">
        <f>IF(AND(ABS(Q170-alternative_less!C$9)&lt;computations!D$7,V169=0),computations!Y$6,0)</f>
        <v>0</v>
      </c>
      <c r="W170" s="3">
        <f>IF(AND(ABS(Q170-D$2)&lt;computations!D$7,W169=0),computations!Y$6,0)</f>
        <v>0</v>
      </c>
      <c r="X170" s="3">
        <f>IF(AND(ABS(Q170-D$3)&lt;computations!D$7,X169=0),computations!Y$6,0)</f>
        <v>0</v>
      </c>
    </row>
    <row r="171" spans="7:24" x14ac:dyDescent="0.2">
      <c r="G171" s="1">
        <f t="shared" si="4"/>
        <v>0.18079999999999929</v>
      </c>
      <c r="H171" s="1">
        <f>IF(G171&lt;alternative_greater!$C$9,NORMDIST(G171,$B$2,SQRT($B$4),0),0)</f>
        <v>7.5082936885812677</v>
      </c>
      <c r="I171" s="1">
        <f>IF(G171&gt;=alternative_greater!$C$9,NORMDIST(G171,$B$2,SQRT($B$4),0),0)</f>
        <v>0</v>
      </c>
      <c r="J171" s="3">
        <f>IF(G171&lt;alternative_greater!$C$9,NORMDIST(G171,$B$3,C$5,0),0)</f>
        <v>9.533914283979672E-2</v>
      </c>
      <c r="K171" s="3">
        <f>IF(G171&gt;=alternative_greater!$C$9,NORMDIST(G171,$B$3,C$5,0),0)</f>
        <v>0</v>
      </c>
      <c r="L171" s="3">
        <f>IF(AND(ABS(G171-alternative_greater!C$9)&lt;computations!B$7,L170=0),computations!O$6,0)</f>
        <v>0</v>
      </c>
      <c r="M171" s="3">
        <f>IF(AND(ABS(G171-B$2)&lt;computations!B$7,M170=0),computations!O$6,0)</f>
        <v>0</v>
      </c>
      <c r="N171" s="3">
        <f>IF(AND(ABS(G171-B$3)&lt;computations!B$7,N170=0),computations!O$6,0)</f>
        <v>0</v>
      </c>
      <c r="Q171" s="1">
        <f t="shared" si="5"/>
        <v>0.273700000000002</v>
      </c>
      <c r="R171" s="1">
        <f>IF(Q171&gt;alternative_less!C$9,NORMDIST(Q171,$D$2,SQRT($D$4),0),0)</f>
        <v>0</v>
      </c>
      <c r="S171" s="1">
        <f>IF(Q171&lt;=alternative_less!C$9,NORMDIST(Q171,$D$2,SQRT($D$4),0),0)</f>
        <v>0.14294298647046944</v>
      </c>
      <c r="T171" s="3">
        <f>IF(Q171&gt;alternative_less!C$9,NORMDIST(Q171,$D$3,$E$5,0),0)</f>
        <v>0</v>
      </c>
      <c r="U171" s="3">
        <f>IF(Q171&lt;=alternative_less!C$9,NORMDIST(Q171,$D$3,$E$5,0),0)</f>
        <v>8.5418409478435038</v>
      </c>
      <c r="V171" s="3">
        <f>IF(AND(ABS(Q171-alternative_less!C$9)&lt;computations!D$7,V170=0),computations!Y$6,0)</f>
        <v>0</v>
      </c>
      <c r="W171" s="3">
        <f>IF(AND(ABS(Q171-D$2)&lt;computations!D$7,W170=0),computations!Y$6,0)</f>
        <v>0</v>
      </c>
      <c r="X171" s="3">
        <f>IF(AND(ABS(Q171-D$3)&lt;computations!D$7,X170=0),computations!Y$6,0)</f>
        <v>0</v>
      </c>
    </row>
    <row r="172" spans="7:24" x14ac:dyDescent="0.2">
      <c r="G172" s="1">
        <f t="shared" si="4"/>
        <v>0.18139999999999928</v>
      </c>
      <c r="H172" s="1">
        <f>IF(G172&lt;alternative_greater!$C$9,NORMDIST(G172,$B$2,SQRT($B$4),0),0)</f>
        <v>7.2917067920992418</v>
      </c>
      <c r="I172" s="1">
        <f>IF(G172&gt;=alternative_greater!$C$9,NORMDIST(G172,$B$2,SQRT($B$4),0),0)</f>
        <v>0</v>
      </c>
      <c r="J172" s="3">
        <f>IF(G172&lt;alternative_greater!$C$9,NORMDIST(G172,$B$3,C$5,0),0)</f>
        <v>0.10112015940514064</v>
      </c>
      <c r="K172" s="3">
        <f>IF(G172&gt;=alternative_greater!$C$9,NORMDIST(G172,$B$3,C$5,0),0)</f>
        <v>0</v>
      </c>
      <c r="L172" s="3">
        <f>IF(AND(ABS(G172-alternative_greater!C$9)&lt;computations!B$7,L171=0),computations!O$6,0)</f>
        <v>0</v>
      </c>
      <c r="M172" s="3">
        <f>IF(AND(ABS(G172-B$2)&lt;computations!B$7,M171=0),computations!O$6,0)</f>
        <v>0</v>
      </c>
      <c r="N172" s="3">
        <f>IF(AND(ABS(G172-B$3)&lt;computations!B$7,N171=0),computations!O$6,0)</f>
        <v>0</v>
      </c>
      <c r="Q172" s="1">
        <f t="shared" si="5"/>
        <v>0.27460000000000201</v>
      </c>
      <c r="R172" s="1">
        <f>IF(Q172&gt;alternative_less!C$9,NORMDIST(Q172,$D$2,SQRT($D$4),0),0)</f>
        <v>0</v>
      </c>
      <c r="S172" s="1">
        <f>IF(Q172&lt;=alternative_less!C$9,NORMDIST(Q172,$D$2,SQRT($D$4),0),0)</f>
        <v>0.15162919627760627</v>
      </c>
      <c r="T172" s="3">
        <f>IF(Q172&gt;alternative_less!C$9,NORMDIST(Q172,$D$3,$E$5,0),0)</f>
        <v>0</v>
      </c>
      <c r="U172" s="3">
        <f>IF(Q172&lt;=alternative_less!C$9,NORMDIST(Q172,$D$3,$E$5,0),0)</f>
        <v>8.4189620798717879</v>
      </c>
      <c r="V172" s="3">
        <f>IF(AND(ABS(Q172-alternative_less!C$9)&lt;computations!D$7,V171=0),computations!Y$6,0)</f>
        <v>0</v>
      </c>
      <c r="W172" s="3">
        <f>IF(AND(ABS(Q172-D$2)&lt;computations!D$7,W171=0),computations!Y$6,0)</f>
        <v>0</v>
      </c>
      <c r="X172" s="3">
        <f>IF(AND(ABS(Q172-D$3)&lt;computations!D$7,X171=0),computations!Y$6,0)</f>
        <v>0</v>
      </c>
    </row>
    <row r="173" spans="7:24" x14ac:dyDescent="0.2">
      <c r="G173" s="1">
        <f t="shared" si="4"/>
        <v>0.18199999999999927</v>
      </c>
      <c r="H173" s="1">
        <f>IF(G173&lt;alternative_greater!$C$9,NORMDIST(G173,$B$2,SQRT($B$4),0),0)</f>
        <v>7.0773698767960616</v>
      </c>
      <c r="I173" s="1">
        <f>IF(G173&gt;=alternative_greater!$C$9,NORMDIST(G173,$B$2,SQRT($B$4),0),0)</f>
        <v>0</v>
      </c>
      <c r="J173" s="3">
        <f>IF(G173&lt;alternative_greater!$C$9,NORMDIST(G173,$B$3,C$5,0),0)</f>
        <v>0.10721341830455934</v>
      </c>
      <c r="K173" s="3">
        <f>IF(G173&gt;=alternative_greater!$C$9,NORMDIST(G173,$B$3,C$5,0),0)</f>
        <v>0</v>
      </c>
      <c r="L173" s="3">
        <f>IF(AND(ABS(G173-alternative_greater!C$9)&lt;computations!B$7,L172=0),computations!O$6,0)</f>
        <v>0</v>
      </c>
      <c r="M173" s="3">
        <f>IF(AND(ABS(G173-B$2)&lt;computations!B$7,M172=0),computations!O$6,0)</f>
        <v>0</v>
      </c>
      <c r="N173" s="3">
        <f>IF(AND(ABS(G173-B$3)&lt;computations!B$7,N172=0),computations!O$6,0)</f>
        <v>0</v>
      </c>
      <c r="Q173" s="1">
        <f t="shared" si="5"/>
        <v>0.27550000000000202</v>
      </c>
      <c r="R173" s="1">
        <f>IF(Q173&gt;alternative_less!C$9,NORMDIST(Q173,$D$2,SQRT($D$4),0),0)</f>
        <v>0</v>
      </c>
      <c r="S173" s="1">
        <f>IF(Q173&lt;=alternative_less!C$9,NORMDIST(Q173,$D$2,SQRT($D$4),0),0)</f>
        <v>0.16077539916107217</v>
      </c>
      <c r="T173" s="3">
        <f>IF(Q173&gt;alternative_less!C$9,NORMDIST(Q173,$D$3,$E$5,0),0)</f>
        <v>0</v>
      </c>
      <c r="U173" s="3">
        <f>IF(Q173&lt;=alternative_less!C$9,NORMDIST(Q173,$D$3,$E$5,0),0)</f>
        <v>8.2933712590772934</v>
      </c>
      <c r="V173" s="3">
        <f>IF(AND(ABS(Q173-alternative_less!C$9)&lt;computations!D$7,V172=0),computations!Y$6,0)</f>
        <v>0</v>
      </c>
      <c r="W173" s="3">
        <f>IF(AND(ABS(Q173-D$2)&lt;computations!D$7,W172=0),computations!Y$6,0)</f>
        <v>0</v>
      </c>
      <c r="X173" s="3">
        <f>IF(AND(ABS(Q173-D$3)&lt;computations!D$7,X172=0),computations!Y$6,0)</f>
        <v>0</v>
      </c>
    </row>
    <row r="174" spans="7:24" x14ac:dyDescent="0.2">
      <c r="G174" s="1">
        <f t="shared" si="4"/>
        <v>0.18259999999999926</v>
      </c>
      <c r="H174" s="1">
        <f>IF(G174&lt;alternative_greater!$C$9,NORMDIST(G174,$B$2,SQRT($B$4),0),0)</f>
        <v>6.8654552547959256</v>
      </c>
      <c r="I174" s="1">
        <f>IF(G174&gt;=alternative_greater!$C$9,NORMDIST(G174,$B$2,SQRT($B$4),0),0)</f>
        <v>0</v>
      </c>
      <c r="J174" s="3">
        <f>IF(G174&lt;alternative_greater!$C$9,NORMDIST(G174,$B$3,C$5,0),0)</f>
        <v>0.11363325185644398</v>
      </c>
      <c r="K174" s="3">
        <f>IF(G174&gt;=alternative_greater!$C$9,NORMDIST(G174,$B$3,C$5,0),0)</f>
        <v>0</v>
      </c>
      <c r="L174" s="3">
        <f>IF(AND(ABS(G174-alternative_greater!C$9)&lt;computations!B$7,L173=0),computations!O$6,0)</f>
        <v>0</v>
      </c>
      <c r="M174" s="3">
        <f>IF(AND(ABS(G174-B$2)&lt;computations!B$7,M173=0),computations!O$6,0)</f>
        <v>0</v>
      </c>
      <c r="N174" s="3">
        <f>IF(AND(ABS(G174-B$3)&lt;computations!B$7,N173=0),computations!O$6,0)</f>
        <v>0</v>
      </c>
      <c r="Q174" s="1">
        <f t="shared" si="5"/>
        <v>0.27640000000000203</v>
      </c>
      <c r="R174" s="1">
        <f>IF(Q174&gt;alternative_less!C$9,NORMDIST(Q174,$D$2,SQRT($D$4),0),0)</f>
        <v>0</v>
      </c>
      <c r="S174" s="1">
        <f>IF(Q174&lt;=alternative_less!C$9,NORMDIST(Q174,$D$2,SQRT($D$4),0),0)</f>
        <v>0.17040139351195163</v>
      </c>
      <c r="T174" s="3">
        <f>IF(Q174&gt;alternative_less!C$9,NORMDIST(Q174,$D$3,$E$5,0),0)</f>
        <v>0</v>
      </c>
      <c r="U174" s="3">
        <f>IF(Q174&lt;=alternative_less!C$9,NORMDIST(Q174,$D$3,$E$5,0),0)</f>
        <v>8.1652435313691623</v>
      </c>
      <c r="V174" s="3">
        <f>IF(AND(ABS(Q174-alternative_less!C$9)&lt;computations!D$7,V173=0),computations!Y$6,0)</f>
        <v>0</v>
      </c>
      <c r="W174" s="3">
        <f>IF(AND(ABS(Q174-D$2)&lt;computations!D$7,W173=0),computations!Y$6,0)</f>
        <v>0</v>
      </c>
      <c r="X174" s="3">
        <f>IF(AND(ABS(Q174-D$3)&lt;computations!D$7,X173=0),computations!Y$6,0)</f>
        <v>0</v>
      </c>
    </row>
    <row r="175" spans="7:24" x14ac:dyDescent="0.2">
      <c r="G175" s="1">
        <f t="shared" si="4"/>
        <v>0.18319999999999925</v>
      </c>
      <c r="H175" s="1">
        <f>IF(G175&lt;alternative_greater!$C$9,NORMDIST(G175,$B$2,SQRT($B$4),0),0)</f>
        <v>6.6561260855226028</v>
      </c>
      <c r="I175" s="1">
        <f>IF(G175&gt;=alternative_greater!$C$9,NORMDIST(G175,$B$2,SQRT($B$4),0),0)</f>
        <v>0</v>
      </c>
      <c r="J175" s="3">
        <f>IF(G175&lt;alternative_greater!$C$9,NORMDIST(G175,$B$3,C$5,0),0)</f>
        <v>0.12039449298571744</v>
      </c>
      <c r="K175" s="3">
        <f>IF(G175&gt;=alternative_greater!$C$9,NORMDIST(G175,$B$3,C$5,0),0)</f>
        <v>0</v>
      </c>
      <c r="L175" s="3">
        <f>IF(AND(ABS(G175-alternative_greater!C$9)&lt;computations!B$7,L174=0),computations!O$6,0)</f>
        <v>0</v>
      </c>
      <c r="M175" s="3">
        <f>IF(AND(ABS(G175-B$2)&lt;computations!B$7,M174=0),computations!O$6,0)</f>
        <v>0</v>
      </c>
      <c r="N175" s="3">
        <f>IF(AND(ABS(G175-B$3)&lt;computations!B$7,N174=0),computations!O$6,0)</f>
        <v>0</v>
      </c>
      <c r="Q175" s="1">
        <f t="shared" si="5"/>
        <v>0.27730000000000204</v>
      </c>
      <c r="R175" s="1">
        <f>IF(Q175&gt;alternative_less!C$9,NORMDIST(Q175,$D$2,SQRT($D$4),0),0)</f>
        <v>0</v>
      </c>
      <c r="S175" s="1">
        <f>IF(Q175&lt;=alternative_less!C$9,NORMDIST(Q175,$D$2,SQRT($D$4),0),0)</f>
        <v>0.18052754224524939</v>
      </c>
      <c r="T175" s="3">
        <f>IF(Q175&gt;alternative_less!C$9,NORMDIST(Q175,$D$3,$E$5,0),0)</f>
        <v>0</v>
      </c>
      <c r="U175" s="3">
        <f>IF(Q175&lt;=alternative_less!C$9,NORMDIST(Q175,$D$3,$E$5,0),0)</f>
        <v>8.0347553624231569</v>
      </c>
      <c r="V175" s="3">
        <f>IF(AND(ABS(Q175-alternative_less!C$9)&lt;computations!D$7,V174=0),computations!Y$6,0)</f>
        <v>0</v>
      </c>
      <c r="W175" s="3">
        <f>IF(AND(ABS(Q175-D$2)&lt;computations!D$7,W174=0),computations!Y$6,0)</f>
        <v>0</v>
      </c>
      <c r="X175" s="3">
        <f>IF(AND(ABS(Q175-D$3)&lt;computations!D$7,X174=0),computations!Y$6,0)</f>
        <v>0</v>
      </c>
    </row>
    <row r="176" spans="7:24" x14ac:dyDescent="0.2">
      <c r="G176" s="1">
        <f t="shared" si="4"/>
        <v>0.18379999999999924</v>
      </c>
      <c r="H176" s="1">
        <f>IF(G176&lt;alternative_greater!$C$9,NORMDIST(G176,$B$2,SQRT($B$4),0),0)</f>
        <v>6.449536286853891</v>
      </c>
      <c r="I176" s="1">
        <f>IF(G176&gt;=alternative_greater!$C$9,NORMDIST(G176,$B$2,SQRT($B$4),0),0)</f>
        <v>0</v>
      </c>
      <c r="J176" s="3">
        <f>IF(G176&lt;alternative_greater!$C$9,NORMDIST(G176,$B$3,C$5,0),0)</f>
        <v>0.12751248338374543</v>
      </c>
      <c r="K176" s="3">
        <f>IF(G176&gt;=alternative_greater!$C$9,NORMDIST(G176,$B$3,C$5,0),0)</f>
        <v>0</v>
      </c>
      <c r="L176" s="3">
        <f>IF(AND(ABS(G176-alternative_greater!C$9)&lt;computations!B$7,L175=0),computations!O$6,0)</f>
        <v>0</v>
      </c>
      <c r="M176" s="3">
        <f>IF(AND(ABS(G176-B$2)&lt;computations!B$7,M175=0),computations!O$6,0)</f>
        <v>0</v>
      </c>
      <c r="N176" s="3">
        <f>IF(AND(ABS(G176-B$3)&lt;computations!B$7,N175=0),computations!O$6,0)</f>
        <v>0</v>
      </c>
      <c r="Q176" s="1">
        <f t="shared" si="5"/>
        <v>0.27820000000000206</v>
      </c>
      <c r="R176" s="1">
        <f>IF(Q176&gt;alternative_less!C$9,NORMDIST(Q176,$D$2,SQRT($D$4),0),0)</f>
        <v>0</v>
      </c>
      <c r="S176" s="1">
        <f>IF(Q176&lt;=alternative_less!C$9,NORMDIST(Q176,$D$2,SQRT($D$4),0),0)</f>
        <v>0.19117477122455648</v>
      </c>
      <c r="T176" s="3">
        <f>IF(Q176&gt;alternative_less!C$9,NORMDIST(Q176,$D$3,$E$5,0),0)</f>
        <v>0</v>
      </c>
      <c r="U176" s="3">
        <f>IF(Q176&lt;=alternative_less!C$9,NORMDIST(Q176,$D$3,$E$5,0),0)</f>
        <v>7.902084237689782</v>
      </c>
      <c r="V176" s="3">
        <f>IF(AND(ABS(Q176-alternative_less!C$9)&lt;computations!D$7,V175=0),computations!Y$6,0)</f>
        <v>0</v>
      </c>
      <c r="W176" s="3">
        <f>IF(AND(ABS(Q176-D$2)&lt;computations!D$7,W175=0),computations!Y$6,0)</f>
        <v>0</v>
      </c>
      <c r="X176" s="3">
        <f>IF(AND(ABS(Q176-D$3)&lt;computations!D$7,X175=0),computations!Y$6,0)</f>
        <v>0</v>
      </c>
    </row>
    <row r="177" spans="7:24" x14ac:dyDescent="0.2">
      <c r="G177" s="1">
        <f t="shared" si="4"/>
        <v>0.18439999999999923</v>
      </c>
      <c r="H177" s="1">
        <f>IF(G177&lt;alternative_greater!$C$9,NORMDIST(G177,$B$2,SQRT($B$4),0),0)</f>
        <v>6.2458304746443654</v>
      </c>
      <c r="I177" s="1">
        <f>IF(G177&gt;=alternative_greater!$C$9,NORMDIST(G177,$B$2,SQRT($B$4),0),0)</f>
        <v>0</v>
      </c>
      <c r="J177" s="3">
        <f>IF(G177&lt;alternative_greater!$C$9,NORMDIST(G177,$B$3,C$5,0),0)</f>
        <v>0.13500308122018229</v>
      </c>
      <c r="K177" s="3">
        <f>IF(G177&gt;=alternative_greater!$C$9,NORMDIST(G177,$B$3,C$5,0),0)</f>
        <v>0</v>
      </c>
      <c r="L177" s="3">
        <f>IF(AND(ABS(G177-alternative_greater!C$9)&lt;computations!B$7,L176=0),computations!O$6,0)</f>
        <v>0</v>
      </c>
      <c r="M177" s="3">
        <f>IF(AND(ABS(G177-B$2)&lt;computations!B$7,M176=0),computations!O$6,0)</f>
        <v>0</v>
      </c>
      <c r="N177" s="3">
        <f>IF(AND(ABS(G177-B$3)&lt;computations!B$7,N176=0),computations!O$6,0)</f>
        <v>0</v>
      </c>
      <c r="Q177" s="1">
        <f t="shared" si="5"/>
        <v>0.27910000000000207</v>
      </c>
      <c r="R177" s="1">
        <f>IF(Q177&gt;alternative_less!C$9,NORMDIST(Q177,$D$2,SQRT($D$4),0),0)</f>
        <v>0</v>
      </c>
      <c r="S177" s="1">
        <f>IF(Q177&lt;=alternative_less!C$9,NORMDIST(Q177,$D$2,SQRT($D$4),0),0)</f>
        <v>0.2023645663707041</v>
      </c>
      <c r="T177" s="3">
        <f>IF(Q177&gt;alternative_less!C$9,NORMDIST(Q177,$D$3,$E$5,0),0)</f>
        <v>0</v>
      </c>
      <c r="U177" s="3">
        <f>IF(Q177&lt;=alternative_less!C$9,NORMDIST(Q177,$D$3,$E$5,0),0)</f>
        <v>7.7674082659566315</v>
      </c>
      <c r="V177" s="3">
        <f>IF(AND(ABS(Q177-alternative_less!C$9)&lt;computations!D$7,V176=0),computations!Y$6,0)</f>
        <v>0</v>
      </c>
      <c r="W177" s="3">
        <f>IF(AND(ABS(Q177-D$2)&lt;computations!D$7,W176=0),computations!Y$6,0)</f>
        <v>0</v>
      </c>
      <c r="X177" s="3">
        <f>IF(AND(ABS(Q177-D$3)&lt;computations!D$7,X176=0),computations!Y$6,0)</f>
        <v>0</v>
      </c>
    </row>
    <row r="178" spans="7:24" x14ac:dyDescent="0.2">
      <c r="G178" s="1">
        <f t="shared" si="4"/>
        <v>0.18499999999999922</v>
      </c>
      <c r="H178" s="1">
        <f>IF(G178&lt;alternative_greater!$C$9,NORMDIST(G178,$B$2,SQRT($B$4),0),0)</f>
        <v>6.0451439299533645</v>
      </c>
      <c r="I178" s="1">
        <f>IF(G178&gt;=alternative_greater!$C$9,NORMDIST(G178,$B$2,SQRT($B$4),0),0)</f>
        <v>0</v>
      </c>
      <c r="J178" s="3">
        <f>IF(G178&lt;alternative_greater!$C$9,NORMDIST(G178,$B$3,C$5,0),0)</f>
        <v>0.14288266836309238</v>
      </c>
      <c r="K178" s="3">
        <f>IF(G178&gt;=alternative_greater!$C$9,NORMDIST(G178,$B$3,C$5,0),0)</f>
        <v>0</v>
      </c>
      <c r="L178" s="3">
        <f>IF(AND(ABS(G178-alternative_greater!C$9)&lt;computations!B$7,L177=0),computations!O$6,0)</f>
        <v>0</v>
      </c>
      <c r="M178" s="3">
        <f>IF(AND(ABS(G178-B$2)&lt;computations!B$7,M177=0),computations!O$6,0)</f>
        <v>0</v>
      </c>
      <c r="N178" s="3">
        <f>IF(AND(ABS(G178-B$3)&lt;computations!B$7,N177=0),computations!O$6,0)</f>
        <v>0</v>
      </c>
      <c r="Q178" s="1">
        <f t="shared" si="5"/>
        <v>0.28000000000000208</v>
      </c>
      <c r="R178" s="1">
        <f>IF(Q178&gt;alternative_less!C$9,NORMDIST(Q178,$D$2,SQRT($D$4),0),0)</f>
        <v>0</v>
      </c>
      <c r="S178" s="1">
        <f>IF(Q178&lt;=alternative_less!C$9,NORMDIST(Q178,$D$2,SQRT($D$4),0),0)</f>
        <v>0.21411896938374525</v>
      </c>
      <c r="T178" s="3">
        <f>IF(Q178&gt;alternative_less!C$9,NORMDIST(Q178,$D$3,$E$5,0),0)</f>
        <v>0</v>
      </c>
      <c r="U178" s="3">
        <f>IF(Q178&lt;=alternative_less!C$9,NORMDIST(Q178,$D$3,$E$5,0),0)</f>
        <v>7.6309057876815416</v>
      </c>
      <c r="V178" s="3">
        <f>IF(AND(ABS(Q178-alternative_less!C$9)&lt;computations!D$7,V177=0),computations!Y$6,0)</f>
        <v>0</v>
      </c>
      <c r="W178" s="3">
        <f>IF(AND(ABS(Q178-D$2)&lt;computations!D$7,W177=0),computations!Y$6,0)</f>
        <v>0</v>
      </c>
      <c r="X178" s="3">
        <f>IF(AND(ABS(Q178-D$3)&lt;computations!D$7,X177=0),computations!Y$6,0)</f>
        <v>0</v>
      </c>
    </row>
    <row r="179" spans="7:24" x14ac:dyDescent="0.2">
      <c r="G179" s="1">
        <f t="shared" si="4"/>
        <v>0.18559999999999921</v>
      </c>
      <c r="H179" s="1">
        <f>IF(G179&lt;alternative_greater!$C$9,NORMDIST(G179,$B$2,SQRT($B$4),0),0)</f>
        <v>5.8476025932277889</v>
      </c>
      <c r="I179" s="1">
        <f>IF(G179&gt;=alternative_greater!$C$9,NORMDIST(G179,$B$2,SQRT($B$4),0),0)</f>
        <v>0</v>
      </c>
      <c r="J179" s="3">
        <f>IF(G179&lt;alternative_greater!$C$9,NORMDIST(G179,$B$3,C$5,0),0)</f>
        <v>0.15116815706235853</v>
      </c>
      <c r="K179" s="3">
        <f>IF(G179&gt;=alternative_greater!$C$9,NORMDIST(G179,$B$3,C$5,0),0)</f>
        <v>0</v>
      </c>
      <c r="L179" s="3">
        <f>IF(AND(ABS(G179-alternative_greater!C$9)&lt;computations!B$7,L178=0),computations!O$6,0)</f>
        <v>0</v>
      </c>
      <c r="M179" s="3">
        <f>IF(AND(ABS(G179-B$2)&lt;computations!B$7,M178=0),computations!O$6,0)</f>
        <v>0</v>
      </c>
      <c r="N179" s="3">
        <f>IF(AND(ABS(G179-B$3)&lt;computations!B$7,N178=0),computations!O$6,0)</f>
        <v>0</v>
      </c>
      <c r="Q179" s="1">
        <f t="shared" si="5"/>
        <v>0.28090000000000209</v>
      </c>
      <c r="R179" s="1">
        <f>IF(Q179&gt;alternative_less!C$9,NORMDIST(Q179,$D$2,SQRT($D$4),0),0)</f>
        <v>0</v>
      </c>
      <c r="S179" s="1">
        <f>IF(Q179&lt;=alternative_less!C$9,NORMDIST(Q179,$D$2,SQRT($D$4),0),0)</f>
        <v>0.22646057200763997</v>
      </c>
      <c r="T179" s="3">
        <f>IF(Q179&gt;alternative_less!C$9,NORMDIST(Q179,$D$3,$E$5,0),0)</f>
        <v>0</v>
      </c>
      <c r="U179" s="3">
        <f>IF(Q179&lt;=alternative_less!C$9,NORMDIST(Q179,$D$3,$E$5,0),0)</f>
        <v>7.4927549892756184</v>
      </c>
      <c r="V179" s="3">
        <f>IF(AND(ABS(Q179-alternative_less!C$9)&lt;computations!D$7,V178=0),computations!Y$6,0)</f>
        <v>0</v>
      </c>
      <c r="W179" s="3">
        <f>IF(AND(ABS(Q179-D$2)&lt;computations!D$7,W178=0),computations!Y$6,0)</f>
        <v>0</v>
      </c>
      <c r="X179" s="3">
        <f>IF(AND(ABS(Q179-D$3)&lt;computations!D$7,X178=0),computations!Y$6,0)</f>
        <v>0</v>
      </c>
    </row>
    <row r="180" spans="7:24" x14ac:dyDescent="0.2">
      <c r="G180" s="1">
        <f t="shared" si="4"/>
        <v>0.1861999999999992</v>
      </c>
      <c r="H180" s="1">
        <f>IF(G180&lt;alternative_greater!$C$9,NORMDIST(G180,$B$2,SQRT($B$4),0),0)</f>
        <v>5.6533230846079618</v>
      </c>
      <c r="I180" s="1">
        <f>IF(G180&gt;=alternative_greater!$C$9,NORMDIST(G180,$B$2,SQRT($B$4),0),0)</f>
        <v>0</v>
      </c>
      <c r="J180" s="3">
        <f>IF(G180&lt;alternative_greater!$C$9,NORMDIST(G180,$B$3,C$5,0),0)</f>
        <v>0.15987699605012562</v>
      </c>
      <c r="K180" s="3">
        <f>IF(G180&gt;=alternative_greater!$C$9,NORMDIST(G180,$B$3,C$5,0),0)</f>
        <v>0</v>
      </c>
      <c r="L180" s="3">
        <f>IF(AND(ABS(G180-alternative_greater!C$9)&lt;computations!B$7,L179=0),computations!O$6,0)</f>
        <v>0</v>
      </c>
      <c r="M180" s="3">
        <f>IF(AND(ABS(G180-B$2)&lt;computations!B$7,M179=0),computations!O$6,0)</f>
        <v>0</v>
      </c>
      <c r="N180" s="3">
        <f>IF(AND(ABS(G180-B$3)&lt;computations!B$7,N179=0),computations!O$6,0)</f>
        <v>0</v>
      </c>
      <c r="Q180" s="1">
        <f t="shared" si="5"/>
        <v>0.2818000000000021</v>
      </c>
      <c r="R180" s="1">
        <f>IF(Q180&gt;alternative_less!C$9,NORMDIST(Q180,$D$2,SQRT($D$4),0),0)</f>
        <v>0</v>
      </c>
      <c r="S180" s="1">
        <f>IF(Q180&lt;=alternative_less!C$9,NORMDIST(Q180,$D$2,SQRT($D$4),0),0)</f>
        <v>0.23941250876729472</v>
      </c>
      <c r="T180" s="3">
        <f>IF(Q180&gt;alternative_less!C$9,NORMDIST(Q180,$D$3,$E$5,0),0)</f>
        <v>0</v>
      </c>
      <c r="U180" s="3">
        <f>IF(Q180&lt;=alternative_less!C$9,NORMDIST(Q180,$D$3,$E$5,0),0)</f>
        <v>7.353133524473038</v>
      </c>
      <c r="V180" s="3">
        <f>IF(AND(ABS(Q180-alternative_less!C$9)&lt;computations!D$7,V179=0),computations!Y$6,0)</f>
        <v>0</v>
      </c>
      <c r="W180" s="3">
        <f>IF(AND(ABS(Q180-D$2)&lt;computations!D$7,W179=0),computations!Y$6,0)</f>
        <v>0</v>
      </c>
      <c r="X180" s="3">
        <f>IF(AND(ABS(Q180-D$3)&lt;computations!D$7,X179=0),computations!Y$6,0)</f>
        <v>0</v>
      </c>
    </row>
    <row r="181" spans="7:24" x14ac:dyDescent="0.2">
      <c r="G181" s="1">
        <f t="shared" si="4"/>
        <v>0.18679999999999919</v>
      </c>
      <c r="H181" s="1">
        <f>IF(G181&lt;alternative_greater!$C$9,NORMDIST(G181,$B$2,SQRT($B$4),0),0)</f>
        <v>5.4624127494498076</v>
      </c>
      <c r="I181" s="1">
        <f>IF(G181&gt;=alternative_greater!$C$9,NORMDIST(G181,$B$2,SQRT($B$4),0),0)</f>
        <v>0</v>
      </c>
      <c r="J181" s="3">
        <f>IF(G181&lt;alternative_greater!$C$9,NORMDIST(G181,$B$3,C$5,0),0)</f>
        <v>0.16902717601081235</v>
      </c>
      <c r="K181" s="3">
        <f>IF(G181&gt;=alternative_greater!$C$9,NORMDIST(G181,$B$3,C$5,0),0)</f>
        <v>0</v>
      </c>
      <c r="L181" s="3">
        <f>IF(AND(ABS(G181-alternative_greater!C$9)&lt;computations!B$7,L180=0),computations!O$6,0)</f>
        <v>0</v>
      </c>
      <c r="M181" s="3">
        <f>IF(AND(ABS(G181-B$2)&lt;computations!B$7,M180=0),computations!O$6,0)</f>
        <v>0</v>
      </c>
      <c r="N181" s="3">
        <f>IF(AND(ABS(G181-B$3)&lt;computations!B$7,N180=0),computations!O$6,0)</f>
        <v>0</v>
      </c>
      <c r="Q181" s="1">
        <f t="shared" si="5"/>
        <v>0.28270000000000212</v>
      </c>
      <c r="R181" s="1">
        <f>IF(Q181&gt;alternative_less!C$9,NORMDIST(Q181,$D$2,SQRT($D$4),0),0)</f>
        <v>0</v>
      </c>
      <c r="S181" s="1">
        <f>IF(Q181&lt;=alternative_less!C$9,NORMDIST(Q181,$D$2,SQRT($D$4),0),0)</f>
        <v>0.25299844810814759</v>
      </c>
      <c r="T181" s="3">
        <f>IF(Q181&gt;alternative_less!C$9,NORMDIST(Q181,$D$3,$E$5,0),0)</f>
        <v>0</v>
      </c>
      <c r="U181" s="3">
        <f>IF(Q181&lt;=alternative_less!C$9,NORMDIST(Q181,$D$3,$E$5,0),0)</f>
        <v>7.2122181438783812</v>
      </c>
      <c r="V181" s="3">
        <f>IF(AND(ABS(Q181-alternative_less!C$9)&lt;computations!D$7,V180=0),computations!Y$6,0)</f>
        <v>0</v>
      </c>
      <c r="W181" s="3">
        <f>IF(AND(ABS(Q181-D$2)&lt;computations!D$7,W180=0),computations!Y$6,0)</f>
        <v>0</v>
      </c>
      <c r="X181" s="3">
        <f>IF(AND(ABS(Q181-D$3)&lt;computations!D$7,X180=0),computations!Y$6,0)</f>
        <v>0</v>
      </c>
    </row>
    <row r="182" spans="7:24" x14ac:dyDescent="0.2">
      <c r="G182" s="1">
        <f t="shared" si="4"/>
        <v>0.18739999999999918</v>
      </c>
      <c r="H182" s="1">
        <f>IF(G182&lt;alternative_greater!$C$9,NORMDIST(G182,$B$2,SQRT($B$4),0),0)</f>
        <v>5.2749697280879033</v>
      </c>
      <c r="I182" s="1">
        <f>IF(G182&gt;=alternative_greater!$C$9,NORMDIST(G182,$B$2,SQRT($B$4),0),0)</f>
        <v>0</v>
      </c>
      <c r="J182" s="3">
        <f>IF(G182&lt;alternative_greater!$C$9,NORMDIST(G182,$B$3,C$5,0),0)</f>
        <v>0.1786372343720905</v>
      </c>
      <c r="K182" s="3">
        <f>IF(G182&gt;=alternative_greater!$C$9,NORMDIST(G182,$B$3,C$5,0),0)</f>
        <v>0</v>
      </c>
      <c r="L182" s="3">
        <f>IF(AND(ABS(G182-alternative_greater!C$9)&lt;computations!B$7,L181=0),computations!O$6,0)</f>
        <v>0</v>
      </c>
      <c r="M182" s="3">
        <f>IF(AND(ABS(G182-B$2)&lt;computations!B$7,M181=0),computations!O$6,0)</f>
        <v>0</v>
      </c>
      <c r="N182" s="3">
        <f>IF(AND(ABS(G182-B$3)&lt;computations!B$7,N181=0),computations!O$6,0)</f>
        <v>0</v>
      </c>
      <c r="Q182" s="1">
        <f t="shared" si="5"/>
        <v>0.28360000000000213</v>
      </c>
      <c r="R182" s="1">
        <f>IF(Q182&gt;alternative_less!C$9,NORMDIST(Q182,$D$2,SQRT($D$4),0),0)</f>
        <v>0</v>
      </c>
      <c r="S182" s="1">
        <f>IF(Q182&lt;=alternative_less!C$9,NORMDIST(Q182,$D$2,SQRT($D$4),0),0)</f>
        <v>0.26724258186929895</v>
      </c>
      <c r="T182" s="3">
        <f>IF(Q182&gt;alternative_less!C$9,NORMDIST(Q182,$D$3,$E$5,0),0)</f>
        <v>0</v>
      </c>
      <c r="U182" s="3">
        <f>IF(Q182&lt;=alternative_less!C$9,NORMDIST(Q182,$D$3,$E$5,0),0)</f>
        <v>7.0701843337321506</v>
      </c>
      <c r="V182" s="3">
        <f>IF(AND(ABS(Q182-alternative_less!C$9)&lt;computations!D$7,V181=0),computations!Y$6,0)</f>
        <v>0</v>
      </c>
      <c r="W182" s="3">
        <f>IF(AND(ABS(Q182-D$2)&lt;computations!D$7,W181=0),computations!Y$6,0)</f>
        <v>0</v>
      </c>
      <c r="X182" s="3">
        <f>IF(AND(ABS(Q182-D$3)&lt;computations!D$7,X181=0),computations!Y$6,0)</f>
        <v>0</v>
      </c>
    </row>
    <row r="183" spans="7:24" x14ac:dyDescent="0.2">
      <c r="G183" s="1">
        <f t="shared" si="4"/>
        <v>0.18799999999999917</v>
      </c>
      <c r="H183" s="1">
        <f>IF(G183&lt;alternative_greater!$C$9,NORMDIST(G183,$B$2,SQRT($B$4),0),0)</f>
        <v>5.0910830488019991</v>
      </c>
      <c r="I183" s="1">
        <f>IF(G183&gt;=alternative_greater!$C$9,NORMDIST(G183,$B$2,SQRT($B$4),0),0)</f>
        <v>0</v>
      </c>
      <c r="J183" s="3">
        <f>IF(G183&lt;alternative_greater!$C$9,NORMDIST(G183,$B$3,C$5,0),0)</f>
        <v>0.18872625936716109</v>
      </c>
      <c r="K183" s="3">
        <f>IF(G183&gt;=alternative_greater!$C$9,NORMDIST(G183,$B$3,C$5,0),0)</f>
        <v>0</v>
      </c>
      <c r="L183" s="3">
        <f>IF(AND(ABS(G183-alternative_greater!C$9)&lt;computations!B$7,L182=0),computations!O$6,0)</f>
        <v>0</v>
      </c>
      <c r="M183" s="3">
        <f>IF(AND(ABS(G183-B$2)&lt;computations!B$7,M182=0),computations!O$6,0)</f>
        <v>0</v>
      </c>
      <c r="N183" s="3">
        <f>IF(AND(ABS(G183-B$3)&lt;computations!B$7,N182=0),computations!O$6,0)</f>
        <v>0</v>
      </c>
      <c r="Q183" s="1">
        <f t="shared" si="5"/>
        <v>0.28450000000000214</v>
      </c>
      <c r="R183" s="1">
        <f>IF(Q183&gt;alternative_less!C$9,NORMDIST(Q183,$D$2,SQRT($D$4),0),0)</f>
        <v>0</v>
      </c>
      <c r="S183" s="1">
        <f>IF(Q183&lt;=alternative_less!C$9,NORMDIST(Q183,$D$2,SQRT($D$4),0),0)</f>
        <v>0.28216961302228971</v>
      </c>
      <c r="T183" s="3">
        <f>IF(Q183&gt;alternative_less!C$9,NORMDIST(Q183,$D$3,$E$5,0),0)</f>
        <v>0</v>
      </c>
      <c r="U183" s="3">
        <f>IF(Q183&lt;=alternative_less!C$9,NORMDIST(Q183,$D$3,$E$5,0),0)</f>
        <v>6.9272059648815558</v>
      </c>
      <c r="V183" s="3">
        <f>IF(AND(ABS(Q183-alternative_less!C$9)&lt;computations!D$7,V182=0),computations!Y$6,0)</f>
        <v>0</v>
      </c>
      <c r="W183" s="3">
        <f>IF(AND(ABS(Q183-D$2)&lt;computations!D$7,W182=0),computations!Y$6,0)</f>
        <v>0</v>
      </c>
      <c r="X183" s="3">
        <f>IF(AND(ABS(Q183-D$3)&lt;computations!D$7,X182=0),computations!Y$6,0)</f>
        <v>0</v>
      </c>
    </row>
    <row r="184" spans="7:24" x14ac:dyDescent="0.2">
      <c r="G184" s="1">
        <f t="shared" si="4"/>
        <v>0.18859999999999916</v>
      </c>
      <c r="H184" s="1">
        <f>IF(G184&lt;alternative_greater!$C$9,NORMDIST(G184,$B$2,SQRT($B$4),0),0)</f>
        <v>4.910832742894204</v>
      </c>
      <c r="I184" s="1">
        <f>IF(G184&gt;=alternative_greater!$C$9,NORMDIST(G184,$B$2,SQRT($B$4),0),0)</f>
        <v>0</v>
      </c>
      <c r="J184" s="3">
        <f>IF(G184&lt;alternative_greater!$C$9,NORMDIST(G184,$B$3,C$5,0),0)</f>
        <v>0.19931389331768148</v>
      </c>
      <c r="K184" s="3">
        <f>IF(G184&gt;=alternative_greater!$C$9,NORMDIST(G184,$B$3,C$5,0),0)</f>
        <v>0</v>
      </c>
      <c r="L184" s="3">
        <f>IF(AND(ABS(G184-alternative_greater!C$9)&lt;computations!B$7,L183=0),computations!O$6,0)</f>
        <v>0</v>
      </c>
      <c r="M184" s="3">
        <f>IF(AND(ABS(G184-B$2)&lt;computations!B$7,M183=0),computations!O$6,0)</f>
        <v>0</v>
      </c>
      <c r="N184" s="3">
        <f>IF(AND(ABS(G184-B$3)&lt;computations!B$7,N183=0),computations!O$6,0)</f>
        <v>0</v>
      </c>
      <c r="Q184" s="1">
        <f t="shared" si="5"/>
        <v>0.28540000000000215</v>
      </c>
      <c r="R184" s="1">
        <f>IF(Q184&gt;alternative_less!C$9,NORMDIST(Q184,$D$2,SQRT($D$4),0),0)</f>
        <v>0</v>
      </c>
      <c r="S184" s="1">
        <f>IF(Q184&lt;=alternative_less!C$9,NORMDIST(Q184,$D$2,SQRT($D$4),0),0)</f>
        <v>0.29780474160902209</v>
      </c>
      <c r="T184" s="3">
        <f>IF(Q184&gt;alternative_less!C$9,NORMDIST(Q184,$D$3,$E$5,0),0)</f>
        <v>0</v>
      </c>
      <c r="U184" s="3">
        <f>IF(Q184&lt;=alternative_less!C$9,NORMDIST(Q184,$D$3,$E$5,0),0)</f>
        <v>6.7834549528867525</v>
      </c>
      <c r="V184" s="3">
        <f>IF(AND(ABS(Q184-alternative_less!C$9)&lt;computations!D$7,V183=0),computations!Y$6,0)</f>
        <v>0</v>
      </c>
      <c r="W184" s="3">
        <f>IF(AND(ABS(Q184-D$2)&lt;computations!D$7,W183=0),computations!Y$6,0)</f>
        <v>0</v>
      </c>
      <c r="X184" s="3">
        <f>IF(AND(ABS(Q184-D$3)&lt;computations!D$7,X183=0),computations!Y$6,0)</f>
        <v>0</v>
      </c>
    </row>
    <row r="185" spans="7:24" x14ac:dyDescent="0.2">
      <c r="G185" s="1">
        <f t="shared" si="4"/>
        <v>0.18919999999999915</v>
      </c>
      <c r="H185" s="1">
        <f>IF(G185&lt;alternative_greater!$C$9,NORMDIST(G185,$B$2,SQRT($B$4),0),0)</f>
        <v>4.7342899807353431</v>
      </c>
      <c r="I185" s="1">
        <f>IF(G185&gt;=alternative_greater!$C$9,NORMDIST(G185,$B$2,SQRT($B$4),0),0)</f>
        <v>0</v>
      </c>
      <c r="J185" s="3">
        <f>IF(G185&lt;alternative_greater!$C$9,NORMDIST(G185,$B$3,C$5,0),0)</f>
        <v>0.21042033508581548</v>
      </c>
      <c r="K185" s="3">
        <f>IF(G185&gt;=alternative_greater!$C$9,NORMDIST(G185,$B$3,C$5,0),0)</f>
        <v>0</v>
      </c>
      <c r="L185" s="3">
        <f>IF(AND(ABS(G185-alternative_greater!C$9)&lt;computations!B$7,L184=0),computations!O$6,0)</f>
        <v>0</v>
      </c>
      <c r="M185" s="3">
        <f>IF(AND(ABS(G185-B$2)&lt;computations!B$7,M184=0),computations!O$6,0)</f>
        <v>0</v>
      </c>
      <c r="N185" s="3">
        <f>IF(AND(ABS(G185-B$3)&lt;computations!B$7,N184=0),computations!O$6,0)</f>
        <v>0</v>
      </c>
      <c r="Q185" s="1">
        <f t="shared" si="5"/>
        <v>0.28630000000000216</v>
      </c>
      <c r="R185" s="1">
        <f>IF(Q185&gt;alternative_less!C$9,NORMDIST(Q185,$D$2,SQRT($D$4),0),0)</f>
        <v>0</v>
      </c>
      <c r="S185" s="1">
        <f>IF(Q185&lt;=alternative_less!C$9,NORMDIST(Q185,$D$2,SQRT($D$4),0),0)</f>
        <v>0.31417364881402232</v>
      </c>
      <c r="T185" s="3">
        <f>IF(Q185&gt;alternative_less!C$9,NORMDIST(Q185,$D$3,$E$5,0),0)</f>
        <v>0</v>
      </c>
      <c r="U185" s="3">
        <f>IF(Q185&lt;=alternative_less!C$9,NORMDIST(Q185,$D$3,$E$5,0),0)</f>
        <v>6.6391009301330843</v>
      </c>
      <c r="V185" s="3">
        <f>IF(AND(ABS(Q185-alternative_less!C$9)&lt;computations!D$7,V184=0),computations!Y$6,0)</f>
        <v>0</v>
      </c>
      <c r="W185" s="3">
        <f>IF(AND(ABS(Q185-D$2)&lt;computations!D$7,W184=0),computations!Y$6,0)</f>
        <v>0</v>
      </c>
      <c r="X185" s="3">
        <f>IF(AND(ABS(Q185-D$3)&lt;computations!D$7,X184=0),computations!Y$6,0)</f>
        <v>0</v>
      </c>
    </row>
    <row r="186" spans="7:24" x14ac:dyDescent="0.2">
      <c r="G186" s="1">
        <f t="shared" si="4"/>
        <v>0.18979999999999914</v>
      </c>
      <c r="H186" s="1">
        <f>IF(G186&lt;alternative_greater!$C$9,NORMDIST(G186,$B$2,SQRT($B$4),0),0)</f>
        <v>4.5615172275971245</v>
      </c>
      <c r="I186" s="1">
        <f>IF(G186&gt;=alternative_greater!$C$9,NORMDIST(G186,$B$2,SQRT($B$4),0),0)</f>
        <v>0</v>
      </c>
      <c r="J186" s="3">
        <f>IF(G186&lt;alternative_greater!$C$9,NORMDIST(G186,$B$3,C$5,0),0)</f>
        <v>0.22206634164308456</v>
      </c>
      <c r="K186" s="3">
        <f>IF(G186&gt;=alternative_greater!$C$9,NORMDIST(G186,$B$3,C$5,0),0)</f>
        <v>0</v>
      </c>
      <c r="L186" s="3">
        <f>IF(AND(ABS(G186-alternative_greater!C$9)&lt;computations!B$7,L185=0),computations!O$6,0)</f>
        <v>0</v>
      </c>
      <c r="M186" s="3">
        <f>IF(AND(ABS(G186-B$2)&lt;computations!B$7,M185=0),computations!O$6,0)</f>
        <v>0</v>
      </c>
      <c r="N186" s="3">
        <f>IF(AND(ABS(G186-B$3)&lt;computations!B$7,N185=0),computations!O$6,0)</f>
        <v>0</v>
      </c>
      <c r="Q186" s="1">
        <f t="shared" si="5"/>
        <v>0.28720000000000218</v>
      </c>
      <c r="R186" s="1">
        <f>IF(Q186&gt;alternative_less!C$9,NORMDIST(Q186,$D$2,SQRT($D$4),0),0)</f>
        <v>0</v>
      </c>
      <c r="S186" s="1">
        <f>IF(Q186&lt;=alternative_less!C$9,NORMDIST(Q186,$D$2,SQRT($D$4),0),0)</f>
        <v>0.33130247910827959</v>
      </c>
      <c r="T186" s="3">
        <f>IF(Q186&gt;alternative_less!C$9,NORMDIST(Q186,$D$3,$E$5,0),0)</f>
        <v>0</v>
      </c>
      <c r="U186" s="3">
        <f>IF(Q186&lt;=alternative_less!C$9,NORMDIST(Q186,$D$3,$E$5,0),0)</f>
        <v>6.4943109307575249</v>
      </c>
      <c r="V186" s="3">
        <f>IF(AND(ABS(Q186-alternative_less!C$9)&lt;computations!D$7,V185=0),computations!Y$6,0)</f>
        <v>0</v>
      </c>
      <c r="W186" s="3">
        <f>IF(AND(ABS(Q186-D$2)&lt;computations!D$7,W185=0),computations!Y$6,0)</f>
        <v>0</v>
      </c>
      <c r="X186" s="3">
        <f>IF(AND(ABS(Q186-D$3)&lt;computations!D$7,X185=0),computations!Y$6,0)</f>
        <v>0</v>
      </c>
    </row>
    <row r="187" spans="7:24" x14ac:dyDescent="0.2">
      <c r="G187" s="1">
        <f t="shared" si="4"/>
        <v>0.19039999999999913</v>
      </c>
      <c r="H187" s="1">
        <f>IF(G187&lt;alternative_greater!$C$9,NORMDIST(G187,$B$2,SQRT($B$4),0),0)</f>
        <v>4.3925684180514972</v>
      </c>
      <c r="I187" s="1">
        <f>IF(G187&gt;=alternative_greater!$C$9,NORMDIST(G187,$B$2,SQRT($B$4),0),0)</f>
        <v>0</v>
      </c>
      <c r="J187" s="3">
        <f>IF(G187&lt;alternative_greater!$C$9,NORMDIST(G187,$B$3,C$5,0),0)</f>
        <v>0.23427322870303022</v>
      </c>
      <c r="K187" s="3">
        <f>IF(G187&gt;=alternative_greater!$C$9,NORMDIST(G187,$B$3,C$5,0),0)</f>
        <v>0</v>
      </c>
      <c r="L187" s="3">
        <f>IF(AND(ABS(G187-alternative_greater!C$9)&lt;computations!B$7,L186=0),computations!O$6,0)</f>
        <v>0</v>
      </c>
      <c r="M187" s="3">
        <f>IF(AND(ABS(G187-B$2)&lt;computations!B$7,M186=0),computations!O$6,0)</f>
        <v>0</v>
      </c>
      <c r="N187" s="3">
        <f>IF(AND(ABS(G187-B$3)&lt;computations!B$7,N186=0),computations!O$6,0)</f>
        <v>0</v>
      </c>
      <c r="Q187" s="1">
        <f t="shared" si="5"/>
        <v>0.28810000000000219</v>
      </c>
      <c r="R187" s="1">
        <f>IF(Q187&gt;alternative_less!C$9,NORMDIST(Q187,$D$2,SQRT($D$4),0),0)</f>
        <v>0</v>
      </c>
      <c r="S187" s="1">
        <f>IF(Q187&lt;=alternative_less!C$9,NORMDIST(Q187,$D$2,SQRT($D$4),0),0)</f>
        <v>0.34921782040424254</v>
      </c>
      <c r="T187" s="3">
        <f>IF(Q187&gt;alternative_less!C$9,NORMDIST(Q187,$D$3,$E$5,0),0)</f>
        <v>0</v>
      </c>
      <c r="U187" s="3">
        <f>IF(Q187&lt;=alternative_less!C$9,NORMDIST(Q187,$D$3,$E$5,0),0)</f>
        <v>6.3492490891331137</v>
      </c>
      <c r="V187" s="3">
        <f>IF(AND(ABS(Q187-alternative_less!C$9)&lt;computations!D$7,V186=0),computations!Y$6,0)</f>
        <v>0</v>
      </c>
      <c r="W187" s="3">
        <f>IF(AND(ABS(Q187-D$2)&lt;computations!D$7,W186=0),computations!Y$6,0)</f>
        <v>0</v>
      </c>
      <c r="X187" s="3">
        <f>IF(AND(ABS(Q187-D$3)&lt;computations!D$7,X186=0),computations!Y$6,0)</f>
        <v>0</v>
      </c>
    </row>
    <row r="188" spans="7:24" x14ac:dyDescent="0.2">
      <c r="G188" s="1">
        <f t="shared" si="4"/>
        <v>0.19099999999999911</v>
      </c>
      <c r="H188" s="1">
        <f>IF(G188&lt;alternative_greater!$C$9,NORMDIST(G188,$B$2,SQRT($B$4),0),0)</f>
        <v>4.2274891476900462</v>
      </c>
      <c r="I188" s="1">
        <f>IF(G188&gt;=alternative_greater!$C$9,NORMDIST(G188,$B$2,SQRT($B$4),0),0)</f>
        <v>0</v>
      </c>
      <c r="J188" s="3">
        <f>IF(G188&lt;alternative_greater!$C$9,NORMDIST(G188,$B$3,C$5,0),0)</f>
        <v>0.24706287036413588</v>
      </c>
      <c r="K188" s="3">
        <f>IF(G188&gt;=alternative_greater!$C$9,NORMDIST(G188,$B$3,C$5,0),0)</f>
        <v>0</v>
      </c>
      <c r="L188" s="3">
        <f>IF(AND(ABS(G188-alternative_greater!C$9)&lt;computations!B$7,L187=0),computations!O$6,0)</f>
        <v>0</v>
      </c>
      <c r="M188" s="3">
        <f>IF(AND(ABS(G188-B$2)&lt;computations!B$7,M187=0),computations!O$6,0)</f>
        <v>0</v>
      </c>
      <c r="N188" s="3">
        <f>IF(AND(ABS(G188-B$3)&lt;computations!B$7,N187=0),computations!O$6,0)</f>
        <v>0</v>
      </c>
      <c r="Q188" s="1">
        <f t="shared" si="5"/>
        <v>0.2890000000000022</v>
      </c>
      <c r="R188" s="1">
        <f>IF(Q188&gt;alternative_less!C$9,NORMDIST(Q188,$D$2,SQRT($D$4),0),0)</f>
        <v>0</v>
      </c>
      <c r="S188" s="1">
        <f>IF(Q188&lt;=alternative_less!C$9,NORMDIST(Q188,$D$2,SQRT($D$4),0),0)</f>
        <v>0.36794668216425863</v>
      </c>
      <c r="T188" s="3">
        <f>IF(Q188&gt;alternative_less!C$9,NORMDIST(Q188,$D$3,$E$5,0),0)</f>
        <v>0</v>
      </c>
      <c r="U188" s="3">
        <f>IF(Q188&lt;=alternative_less!C$9,NORMDIST(Q188,$D$3,$E$5,0),0)</f>
        <v>6.2040763525888813</v>
      </c>
      <c r="V188" s="3">
        <f>IF(AND(ABS(Q188-alternative_less!C$9)&lt;computations!D$7,V187=0),computations!Y$6,0)</f>
        <v>0</v>
      </c>
      <c r="W188" s="3">
        <f>IF(AND(ABS(Q188-D$2)&lt;computations!D$7,W187=0),computations!Y$6,0)</f>
        <v>0</v>
      </c>
      <c r="X188" s="3">
        <f>IF(AND(ABS(Q188-D$3)&lt;computations!D$7,X187=0),computations!Y$6,0)</f>
        <v>0</v>
      </c>
    </row>
    <row r="189" spans="7:24" x14ac:dyDescent="0.2">
      <c r="G189" s="1">
        <f t="shared" si="4"/>
        <v>0.1915999999999991</v>
      </c>
      <c r="H189" s="1">
        <f>IF(G189&lt;alternative_greater!$C$9,NORMDIST(G189,$B$2,SQRT($B$4),0),0)</f>
        <v>4.0663168808942274</v>
      </c>
      <c r="I189" s="1">
        <f>IF(G189&gt;=alternative_greater!$C$9,NORMDIST(G189,$B$2,SQRT($B$4),0),0)</f>
        <v>0</v>
      </c>
      <c r="J189" s="3">
        <f>IF(G189&lt;alternative_greater!$C$9,NORMDIST(G189,$B$3,C$5,0),0)</f>
        <v>0.26045769770902827</v>
      </c>
      <c r="K189" s="3">
        <f>IF(G189&gt;=alternative_greater!$C$9,NORMDIST(G189,$B$3,C$5,0),0)</f>
        <v>0</v>
      </c>
      <c r="L189" s="3">
        <f>IF(AND(ABS(G189-alternative_greater!C$9)&lt;computations!B$7,L188=0),computations!O$6,0)</f>
        <v>0</v>
      </c>
      <c r="M189" s="3">
        <f>IF(AND(ABS(G189-B$2)&lt;computations!B$7,M188=0),computations!O$6,0)</f>
        <v>0</v>
      </c>
      <c r="N189" s="3">
        <f>IF(AND(ABS(G189-B$3)&lt;computations!B$7,N188=0),computations!O$6,0)</f>
        <v>0</v>
      </c>
      <c r="Q189" s="1">
        <f t="shared" si="5"/>
        <v>0.28990000000000221</v>
      </c>
      <c r="R189" s="1">
        <f>IF(Q189&gt;alternative_less!C$9,NORMDIST(Q189,$D$2,SQRT($D$4),0),0)</f>
        <v>0</v>
      </c>
      <c r="S189" s="1">
        <f>IF(Q189&lt;=alternative_less!C$9,NORMDIST(Q189,$D$2,SQRT($D$4),0),0)</f>
        <v>0.38751647140778617</v>
      </c>
      <c r="T189" s="3">
        <f>IF(Q189&gt;alternative_less!C$9,NORMDIST(Q189,$D$3,$E$5,0),0)</f>
        <v>0</v>
      </c>
      <c r="U189" s="3">
        <f>IF(Q189&lt;=alternative_less!C$9,NORMDIST(Q189,$D$3,$E$5,0),0)</f>
        <v>6.0589502089748963</v>
      </c>
      <c r="V189" s="3">
        <f>IF(AND(ABS(Q189-alternative_less!C$9)&lt;computations!D$7,V188=0),computations!Y$6,0)</f>
        <v>0</v>
      </c>
      <c r="W189" s="3">
        <f>IF(AND(ABS(Q189-D$2)&lt;computations!D$7,W188=0),computations!Y$6,0)</f>
        <v>0</v>
      </c>
      <c r="X189" s="3">
        <f>IF(AND(ABS(Q189-D$3)&lt;computations!D$7,X188=0),computations!Y$6,0)</f>
        <v>0</v>
      </c>
    </row>
    <row r="190" spans="7:24" x14ac:dyDescent="0.2">
      <c r="G190" s="1">
        <f t="shared" si="4"/>
        <v>0.19219999999999909</v>
      </c>
      <c r="H190" s="1">
        <f>IF(G190&lt;alternative_greater!$C$9,NORMDIST(G190,$B$2,SQRT($B$4),0),0)</f>
        <v>3.9090811733717117</v>
      </c>
      <c r="I190" s="1">
        <f>IF(G190&gt;=alternative_greater!$C$9,NORMDIST(G190,$B$2,SQRT($B$4),0),0)</f>
        <v>0</v>
      </c>
      <c r="J190" s="3">
        <f>IF(G190&lt;alternative_greater!$C$9,NORMDIST(G190,$B$3,C$5,0),0)</f>
        <v>0.27448069630567362</v>
      </c>
      <c r="K190" s="3">
        <f>IF(G190&gt;=alternative_greater!$C$9,NORMDIST(G190,$B$3,C$5,0),0)</f>
        <v>0</v>
      </c>
      <c r="L190" s="3">
        <f>IF(AND(ABS(G190-alternative_greater!C$9)&lt;computations!B$7,L189=0),computations!O$6,0)</f>
        <v>0</v>
      </c>
      <c r="M190" s="3">
        <f>IF(AND(ABS(G190-B$2)&lt;computations!B$7,M189=0),computations!O$6,0)</f>
        <v>0</v>
      </c>
      <c r="N190" s="3">
        <f>IF(AND(ABS(G190-B$3)&lt;computations!B$7,N189=0),computations!O$6,0)</f>
        <v>0</v>
      </c>
      <c r="Q190" s="1">
        <f t="shared" si="5"/>
        <v>0.29080000000000222</v>
      </c>
      <c r="R190" s="1">
        <f>IF(Q190&gt;alternative_less!C$9,NORMDIST(Q190,$D$2,SQRT($D$4),0),0)</f>
        <v>0</v>
      </c>
      <c r="S190" s="1">
        <f>IF(Q190&lt;=alternative_less!C$9,NORMDIST(Q190,$D$2,SQRT($D$4),0),0)</f>
        <v>0.40795496656610741</v>
      </c>
      <c r="T190" s="3">
        <f>IF(Q190&gt;alternative_less!C$9,NORMDIST(Q190,$D$3,$E$5,0),0)</f>
        <v>0</v>
      </c>
      <c r="U190" s="3">
        <f>IF(Q190&lt;=alternative_less!C$9,NORMDIST(Q190,$D$3,$E$5,0),0)</f>
        <v>5.9140244296132947</v>
      </c>
      <c r="V190" s="3">
        <f>IF(AND(ABS(Q190-alternative_less!C$9)&lt;computations!D$7,V189=0),computations!Y$6,0)</f>
        <v>0</v>
      </c>
      <c r="W190" s="3">
        <f>IF(AND(ABS(Q190-D$2)&lt;computations!D$7,W189=0),computations!Y$6,0)</f>
        <v>0</v>
      </c>
      <c r="X190" s="3">
        <f>IF(AND(ABS(Q190-D$3)&lt;computations!D$7,X189=0),computations!Y$6,0)</f>
        <v>0</v>
      </c>
    </row>
    <row r="191" spans="7:24" x14ac:dyDescent="0.2">
      <c r="G191" s="1">
        <f t="shared" si="4"/>
        <v>0.19279999999999908</v>
      </c>
      <c r="H191" s="1">
        <f>IF(G191&lt;alternative_greater!$C$9,NORMDIST(G191,$B$2,SQRT($B$4),0),0)</f>
        <v>3.7558039081647179</v>
      </c>
      <c r="I191" s="1">
        <f>IF(G191&gt;=alternative_greater!$C$9,NORMDIST(G191,$B$2,SQRT($B$4),0),0)</f>
        <v>0</v>
      </c>
      <c r="J191" s="3">
        <f>IF(G191&lt;alternative_greater!$C$9,NORMDIST(G191,$B$3,C$5,0),0)</f>
        <v>0.28915540255613648</v>
      </c>
      <c r="K191" s="3">
        <f>IF(G191&gt;=alternative_greater!$C$9,NORMDIST(G191,$B$3,C$5,0),0)</f>
        <v>0</v>
      </c>
      <c r="L191" s="3">
        <f>IF(AND(ABS(G191-alternative_greater!C$9)&lt;computations!B$7,L190=0),computations!O$6,0)</f>
        <v>0</v>
      </c>
      <c r="M191" s="3">
        <f>IF(AND(ABS(G191-B$2)&lt;computations!B$7,M190=0),computations!O$6,0)</f>
        <v>0</v>
      </c>
      <c r="N191" s="3">
        <f>IF(AND(ABS(G191-B$3)&lt;computations!B$7,N190=0),computations!O$6,0)</f>
        <v>0</v>
      </c>
      <c r="Q191" s="1">
        <f t="shared" si="5"/>
        <v>0.29170000000000224</v>
      </c>
      <c r="R191" s="1">
        <f>IF(Q191&gt;alternative_less!C$9,NORMDIST(Q191,$D$2,SQRT($D$4),0),0)</f>
        <v>0</v>
      </c>
      <c r="S191" s="1">
        <f>IF(Q191&lt;=alternative_less!C$9,NORMDIST(Q191,$D$2,SQRT($D$4),0),0)</f>
        <v>0.42929028913703771</v>
      </c>
      <c r="T191" s="3">
        <f>IF(Q191&gt;alternative_less!C$9,NORMDIST(Q191,$D$3,$E$5,0),0)</f>
        <v>0</v>
      </c>
      <c r="U191" s="3">
        <f>IF(Q191&lt;=alternative_less!C$9,NORMDIST(Q191,$D$3,$E$5,0),0)</f>
        <v>5.7694488281063165</v>
      </c>
      <c r="V191" s="3">
        <f>IF(AND(ABS(Q191-alternative_less!C$9)&lt;computations!D$7,V190=0),computations!Y$6,0)</f>
        <v>0</v>
      </c>
      <c r="W191" s="3">
        <f>IF(AND(ABS(Q191-D$2)&lt;computations!D$7,W190=0),computations!Y$6,0)</f>
        <v>0</v>
      </c>
      <c r="X191" s="3">
        <f>IF(AND(ABS(Q191-D$3)&lt;computations!D$7,X190=0),computations!Y$6,0)</f>
        <v>0</v>
      </c>
    </row>
    <row r="192" spans="7:24" x14ac:dyDescent="0.2">
      <c r="G192" s="1">
        <f t="shared" si="4"/>
        <v>0.19339999999999907</v>
      </c>
      <c r="H192" s="1">
        <f>IF(G192&lt;alternative_greater!$C$9,NORMDIST(G192,$B$2,SQRT($B$4),0),0)</f>
        <v>3.6064995438330762</v>
      </c>
      <c r="I192" s="1">
        <f>IF(G192&gt;=alternative_greater!$C$9,NORMDIST(G192,$B$2,SQRT($B$4),0),0)</f>
        <v>0</v>
      </c>
      <c r="J192" s="3">
        <f>IF(G192&lt;alternative_greater!$C$9,NORMDIST(G192,$B$3,C$5,0),0)</f>
        <v>0.30450589883846529</v>
      </c>
      <c r="K192" s="3">
        <f>IF(G192&gt;=alternative_greater!$C$9,NORMDIST(G192,$B$3,C$5,0),0)</f>
        <v>0</v>
      </c>
      <c r="L192" s="3">
        <f>IF(AND(ABS(G192-alternative_greater!C$9)&lt;computations!B$7,L191=0),computations!O$6,0)</f>
        <v>0</v>
      </c>
      <c r="M192" s="3">
        <f>IF(AND(ABS(G192-B$2)&lt;computations!B$7,M191=0),computations!O$6,0)</f>
        <v>0</v>
      </c>
      <c r="N192" s="3">
        <f>IF(AND(ABS(G192-B$3)&lt;computations!B$7,N191=0),computations!O$6,0)</f>
        <v>0</v>
      </c>
      <c r="Q192" s="1">
        <f t="shared" si="5"/>
        <v>0.29260000000000225</v>
      </c>
      <c r="R192" s="1">
        <f>IF(Q192&gt;alternative_less!C$9,NORMDIST(Q192,$D$2,SQRT($D$4),0),0)</f>
        <v>0</v>
      </c>
      <c r="S192" s="1">
        <f>IF(Q192&lt;=alternative_less!C$9,NORMDIST(Q192,$D$2,SQRT($D$4),0),0)</f>
        <v>0.45155087309625164</v>
      </c>
      <c r="T192" s="3">
        <f>IF(Q192&gt;alternative_less!C$9,NORMDIST(Q192,$D$3,$E$5,0),0)</f>
        <v>0</v>
      </c>
      <c r="U192" s="3">
        <f>IF(Q192&lt;=alternative_less!C$9,NORMDIST(Q192,$D$3,$E$5,0),0)</f>
        <v>5.6253690354024277</v>
      </c>
      <c r="V192" s="3">
        <f>IF(AND(ABS(Q192-alternative_less!C$9)&lt;computations!D$7,V191=0),computations!Y$6,0)</f>
        <v>0</v>
      </c>
      <c r="W192" s="3">
        <f>IF(AND(ABS(Q192-D$2)&lt;computations!D$7,W191=0),computations!Y$6,0)</f>
        <v>0</v>
      </c>
      <c r="X192" s="3">
        <f>IF(AND(ABS(Q192-D$3)&lt;computations!D$7,X191=0),computations!Y$6,0)</f>
        <v>0</v>
      </c>
    </row>
    <row r="193" spans="7:24" x14ac:dyDescent="0.2">
      <c r="G193" s="1">
        <f t="shared" si="4"/>
        <v>0.19399999999999906</v>
      </c>
      <c r="H193" s="1">
        <f>IF(G193&lt;alternative_greater!$C$9,NORMDIST(G193,$B$2,SQRT($B$4),0),0)</f>
        <v>3.4611753735172939</v>
      </c>
      <c r="I193" s="1">
        <f>IF(G193&gt;=alternative_greater!$C$9,NORMDIST(G193,$B$2,SQRT($B$4),0),0)</f>
        <v>0</v>
      </c>
      <c r="J193" s="3">
        <f>IF(G193&lt;alternative_greater!$C$9,NORMDIST(G193,$B$3,C$5,0),0)</f>
        <v>0.32055680738741632</v>
      </c>
      <c r="K193" s="3">
        <f>IF(G193&gt;=alternative_greater!$C$9,NORMDIST(G193,$B$3,C$5,0),0)</f>
        <v>0</v>
      </c>
      <c r="L193" s="3">
        <f>IF(AND(ABS(G193-alternative_greater!C$9)&lt;computations!B$7,L192=0),computations!O$6,0)</f>
        <v>0</v>
      </c>
      <c r="M193" s="3">
        <f>IF(AND(ABS(G193-B$2)&lt;computations!B$7,M192=0),computations!O$6,0)</f>
        <v>0</v>
      </c>
      <c r="N193" s="3">
        <f>IF(AND(ABS(G193-B$3)&lt;computations!B$7,N192=0),computations!O$6,0)</f>
        <v>0</v>
      </c>
      <c r="Q193" s="1">
        <f t="shared" si="5"/>
        <v>0.29350000000000226</v>
      </c>
      <c r="R193" s="1">
        <f>IF(Q193&gt;alternative_less!C$9,NORMDIST(Q193,$D$2,SQRT($D$4),0),0)</f>
        <v>0</v>
      </c>
      <c r="S193" s="1">
        <f>IF(Q193&lt;=alternative_less!C$9,NORMDIST(Q193,$D$2,SQRT($D$4),0),0)</f>
        <v>0.4747654320263418</v>
      </c>
      <c r="T193" s="3">
        <f>IF(Q193&gt;alternative_less!C$9,NORMDIST(Q193,$D$3,$E$5,0),0)</f>
        <v>0</v>
      </c>
      <c r="U193" s="3">
        <f>IF(Q193&lt;=alternative_less!C$9,NORMDIST(Q193,$D$3,$E$5,0),0)</f>
        <v>5.4819262914512983</v>
      </c>
      <c r="V193" s="3">
        <f>IF(AND(ABS(Q193-alternative_less!C$9)&lt;computations!D$7,V192=0),computations!Y$6,0)</f>
        <v>0</v>
      </c>
      <c r="W193" s="3">
        <f>IF(AND(ABS(Q193-D$2)&lt;computations!D$7,W192=0),computations!Y$6,0)</f>
        <v>0</v>
      </c>
      <c r="X193" s="3">
        <f>IF(AND(ABS(Q193-D$3)&lt;computations!D$7,X192=0),computations!Y$6,0)</f>
        <v>0</v>
      </c>
    </row>
    <row r="194" spans="7:24" x14ac:dyDescent="0.2">
      <c r="G194" s="1">
        <f t="shared" si="4"/>
        <v>0.19459999999999905</v>
      </c>
      <c r="H194" s="1">
        <f>IF(G194&lt;alternative_greater!$C$9,NORMDIST(G194,$B$2,SQRT($B$4),0),0)</f>
        <v>3.3198317935952537</v>
      </c>
      <c r="I194" s="1">
        <f>IF(G194&gt;=alternative_greater!$C$9,NORMDIST(G194,$B$2,SQRT($B$4),0),0)</f>
        <v>0</v>
      </c>
      <c r="J194" s="3">
        <f>IF(G194&lt;alternative_greater!$C$9,NORMDIST(G194,$B$3,C$5,0),0)</f>
        <v>0.33733328286006398</v>
      </c>
      <c r="K194" s="3">
        <f>IF(G194&gt;=alternative_greater!$C$9,NORMDIST(G194,$B$3,C$5,0),0)</f>
        <v>0</v>
      </c>
      <c r="L194" s="3">
        <f>IF(AND(ABS(G194-alternative_greater!C$9)&lt;computations!B$7,L193=0),computations!O$6,0)</f>
        <v>0</v>
      </c>
      <c r="M194" s="3">
        <f>IF(AND(ABS(G194-B$2)&lt;computations!B$7,M193=0),computations!O$6,0)</f>
        <v>0</v>
      </c>
      <c r="N194" s="3">
        <f>IF(AND(ABS(G194-B$3)&lt;computations!B$7,N193=0),computations!O$6,0)</f>
        <v>0</v>
      </c>
      <c r="Q194" s="1">
        <f t="shared" si="5"/>
        <v>0.29440000000000227</v>
      </c>
      <c r="R194" s="1">
        <f>IF(Q194&gt;alternative_less!C$9,NORMDIST(Q194,$D$2,SQRT($D$4),0),0)</f>
        <v>0</v>
      </c>
      <c r="S194" s="1">
        <f>IF(Q194&lt;=alternative_less!C$9,NORMDIST(Q194,$D$2,SQRT($D$4),0),0)</f>
        <v>0.49896292392960706</v>
      </c>
      <c r="T194" s="3">
        <f>IF(Q194&gt;alternative_less!C$9,NORMDIST(Q194,$D$3,$E$5,0),0)</f>
        <v>0</v>
      </c>
      <c r="U194" s="3">
        <f>IF(Q194&lt;=alternative_less!C$9,NORMDIST(Q194,$D$3,$E$5,0),0)</f>
        <v>5.3392572537086407</v>
      </c>
      <c r="V194" s="3">
        <f>IF(AND(ABS(Q194-alternative_less!C$9)&lt;computations!D$7,V193=0),computations!Y$6,0)</f>
        <v>0</v>
      </c>
      <c r="W194" s="3">
        <f>IF(AND(ABS(Q194-D$2)&lt;computations!D$7,W193=0),computations!Y$6,0)</f>
        <v>0</v>
      </c>
      <c r="X194" s="3">
        <f>IF(AND(ABS(Q194-D$3)&lt;computations!D$7,X193=0),computations!Y$6,0)</f>
        <v>0</v>
      </c>
    </row>
    <row r="195" spans="7:24" x14ac:dyDescent="0.2">
      <c r="G195" s="1">
        <f t="shared" si="4"/>
        <v>0.19519999999999904</v>
      </c>
      <c r="H195" s="1">
        <f>IF(G195&lt;alternative_greater!$C$9,NORMDIST(G195,$B$2,SQRT($B$4),0),0)</f>
        <v>3.1824625806597218</v>
      </c>
      <c r="I195" s="1">
        <f>IF(G195&gt;=alternative_greater!$C$9,NORMDIST(G195,$B$2,SQRT($B$4),0),0)</f>
        <v>0</v>
      </c>
      <c r="J195" s="3">
        <f>IF(G195&lt;alternative_greater!$C$9,NORMDIST(G195,$B$3,C$5,0),0)</f>
        <v>0.35486100353283101</v>
      </c>
      <c r="K195" s="3">
        <f>IF(G195&gt;=alternative_greater!$C$9,NORMDIST(G195,$B$3,C$5,0),0)</f>
        <v>0</v>
      </c>
      <c r="L195" s="3">
        <f>IF(AND(ABS(G195-alternative_greater!C$9)&lt;computations!B$7,L194=0),computations!O$6,0)</f>
        <v>0</v>
      </c>
      <c r="M195" s="3">
        <f>IF(AND(ABS(G195-B$2)&lt;computations!B$7,M194=0),computations!O$6,0)</f>
        <v>0</v>
      </c>
      <c r="N195" s="3">
        <f>IF(AND(ABS(G195-B$3)&lt;computations!B$7,N194=0),computations!O$6,0)</f>
        <v>0</v>
      </c>
      <c r="Q195" s="1">
        <f t="shared" si="5"/>
        <v>0.29530000000000228</v>
      </c>
      <c r="R195" s="1">
        <f>IF(Q195&gt;alternative_less!C$9,NORMDIST(Q195,$D$2,SQRT($D$4),0),0)</f>
        <v>0</v>
      </c>
      <c r="S195" s="1">
        <f>IF(Q195&lt;=alternative_less!C$9,NORMDIST(Q195,$D$2,SQRT($D$4),0),0)</f>
        <v>0.52417251369579676</v>
      </c>
      <c r="T195" s="3">
        <f>IF(Q195&gt;alternative_less!C$9,NORMDIST(Q195,$D$3,$E$5,0),0)</f>
        <v>0</v>
      </c>
      <c r="U195" s="3">
        <f>IF(Q195&lt;=alternative_less!C$9,NORMDIST(Q195,$D$3,$E$5,0),0)</f>
        <v>5.1974938226824765</v>
      </c>
      <c r="V195" s="3">
        <f>IF(AND(ABS(Q195-alternative_less!C$9)&lt;computations!D$7,V194=0),computations!Y$6,0)</f>
        <v>0</v>
      </c>
      <c r="W195" s="3">
        <f>IF(AND(ABS(Q195-D$2)&lt;computations!D$7,W194=0),computations!Y$6,0)</f>
        <v>0</v>
      </c>
      <c r="X195" s="3">
        <f>IF(AND(ABS(Q195-D$3)&lt;computations!D$7,X194=0),computations!Y$6,0)</f>
        <v>0</v>
      </c>
    </row>
    <row r="196" spans="7:24" x14ac:dyDescent="0.2">
      <c r="G196" s="1">
        <f t="shared" ref="G196:G259" si="6">G195+$B$7</f>
        <v>0.19579999999999903</v>
      </c>
      <c r="H196" s="1">
        <f>IF(G196&lt;alternative_greater!$C$9,NORMDIST(G196,$B$2,SQRT($B$4),0),0)</f>
        <v>3.049055175562617</v>
      </c>
      <c r="I196" s="1">
        <f>IF(G196&gt;=alternative_greater!$C$9,NORMDIST(G196,$B$2,SQRT($B$4),0),0)</f>
        <v>0</v>
      </c>
      <c r="J196" s="3">
        <f>IF(G196&lt;alternative_greater!$C$9,NORMDIST(G196,$B$3,C$5,0),0)</f>
        <v>0.37316616107717038</v>
      </c>
      <c r="K196" s="3">
        <f>IF(G196&gt;=alternative_greater!$C$9,NORMDIST(G196,$B$3,C$5,0),0)</f>
        <v>0</v>
      </c>
      <c r="L196" s="3">
        <f>IF(AND(ABS(G196-alternative_greater!C$9)&lt;computations!B$7,L195=0),computations!O$6,0)</f>
        <v>0</v>
      </c>
      <c r="M196" s="3">
        <f>IF(AND(ABS(G196-B$2)&lt;computations!B$7,M195=0),computations!O$6,0)</f>
        <v>0</v>
      </c>
      <c r="N196" s="3">
        <f>IF(AND(ABS(G196-B$3)&lt;computations!B$7,N195=0),computations!O$6,0)</f>
        <v>0</v>
      </c>
      <c r="Q196" s="1">
        <f t="shared" ref="Q196:Q259" si="7">Q195+$D$7</f>
        <v>0.29620000000000229</v>
      </c>
      <c r="R196" s="1">
        <f>IF(Q196&gt;alternative_less!C$9,NORMDIST(Q196,$D$2,SQRT($D$4),0),0)</f>
        <v>0</v>
      </c>
      <c r="S196" s="1">
        <f>IF(Q196&lt;=alternative_less!C$9,NORMDIST(Q196,$D$2,SQRT($D$4),0),0)</f>
        <v>0.55042353320165915</v>
      </c>
      <c r="T196" s="3">
        <f>IF(Q196&gt;alternative_less!C$9,NORMDIST(Q196,$D$3,$E$5,0),0)</f>
        <v>0</v>
      </c>
      <c r="U196" s="3">
        <f>IF(Q196&lt;=alternative_less!C$9,NORMDIST(Q196,$D$3,$E$5,0),0)</f>
        <v>5.0567629846441271</v>
      </c>
      <c r="V196" s="3">
        <f>IF(AND(ABS(Q196-alternative_less!C$9)&lt;computations!D$7,V195=0),computations!Y$6,0)</f>
        <v>0</v>
      </c>
      <c r="W196" s="3">
        <f>IF(AND(ABS(Q196-D$2)&lt;computations!D$7,W195=0),computations!Y$6,0)</f>
        <v>0</v>
      </c>
      <c r="X196" s="3">
        <f>IF(AND(ABS(Q196-D$3)&lt;computations!D$7,X195=0),computations!Y$6,0)</f>
        <v>0</v>
      </c>
    </row>
    <row r="197" spans="7:24" x14ac:dyDescent="0.2">
      <c r="G197" s="1">
        <f t="shared" si="6"/>
        <v>0.19639999999999902</v>
      </c>
      <c r="H197" s="1">
        <f>IF(G197&lt;alternative_greater!$C$9,NORMDIST(G197,$B$2,SQRT($B$4),0),0)</f>
        <v>2.9195909732954948</v>
      </c>
      <c r="I197" s="1">
        <f>IF(G197&gt;=alternative_greater!$C$9,NORMDIST(G197,$B$2,SQRT($B$4),0),0)</f>
        <v>0</v>
      </c>
      <c r="J197" s="3">
        <f>IF(G197&lt;alternative_greater!$C$9,NORMDIST(G197,$B$3,C$5,0),0)</f>
        <v>0.39227544886198401</v>
      </c>
      <c r="K197" s="3">
        <f>IF(G197&gt;=alternative_greater!$C$9,NORMDIST(G197,$B$3,C$5,0),0)</f>
        <v>0</v>
      </c>
      <c r="L197" s="3">
        <f>IF(AND(ABS(G197-alternative_greater!C$9)&lt;computations!B$7,L196=0),computations!O$6,0)</f>
        <v>0</v>
      </c>
      <c r="M197" s="3">
        <f>IF(AND(ABS(G197-B$2)&lt;computations!B$7,M196=0),computations!O$6,0)</f>
        <v>0</v>
      </c>
      <c r="N197" s="3">
        <f>IF(AND(ABS(G197-B$3)&lt;computations!B$7,N196=0),computations!O$6,0)</f>
        <v>0</v>
      </c>
      <c r="Q197" s="1">
        <f t="shared" si="7"/>
        <v>0.29710000000000231</v>
      </c>
      <c r="R197" s="1">
        <f>IF(Q197&gt;alternative_less!C$9,NORMDIST(Q197,$D$2,SQRT($D$4),0),0)</f>
        <v>0</v>
      </c>
      <c r="S197" s="1">
        <f>IF(Q197&lt;=alternative_less!C$9,NORMDIST(Q197,$D$2,SQRT($D$4),0),0)</f>
        <v>0.57774543902512177</v>
      </c>
      <c r="T197" s="3">
        <f>IF(Q197&gt;alternative_less!C$9,NORMDIST(Q197,$D$3,$E$5,0),0)</f>
        <v>0</v>
      </c>
      <c r="U197" s="3">
        <f>IF(Q197&lt;=alternative_less!C$9,NORMDIST(Q197,$D$3,$E$5,0),0)</f>
        <v>4.9171866715599508</v>
      </c>
      <c r="V197" s="3">
        <f>IF(AND(ABS(Q197-alternative_less!C$9)&lt;computations!D$7,V196=0),computations!Y$6,0)</f>
        <v>0</v>
      </c>
      <c r="W197" s="3">
        <f>IF(AND(ABS(Q197-D$2)&lt;computations!D$7,W196=0),computations!Y$6,0)</f>
        <v>0</v>
      </c>
      <c r="X197" s="3">
        <f>IF(AND(ABS(Q197-D$3)&lt;computations!D$7,X196=0),computations!Y$6,0)</f>
        <v>0</v>
      </c>
    </row>
    <row r="198" spans="7:24" x14ac:dyDescent="0.2">
      <c r="G198" s="1">
        <f t="shared" si="6"/>
        <v>0.19699999999999901</v>
      </c>
      <c r="H198" s="1">
        <f>IF(G198&lt;alternative_greater!$C$9,NORMDIST(G198,$B$2,SQRT($B$4),0),0)</f>
        <v>2.7940456175036541</v>
      </c>
      <c r="I198" s="1">
        <f>IF(G198&gt;=alternative_greater!$C$9,NORMDIST(G198,$B$2,SQRT($B$4),0),0)</f>
        <v>0</v>
      </c>
      <c r="J198" s="3">
        <f>IF(G198&lt;alternative_greater!$C$9,NORMDIST(G198,$B$3,C$5,0),0)</f>
        <v>0.41221604873194945</v>
      </c>
      <c r="K198" s="3">
        <f>IF(G198&gt;=alternative_greater!$C$9,NORMDIST(G198,$B$3,C$5,0),0)</f>
        <v>0</v>
      </c>
      <c r="L198" s="3">
        <f>IF(AND(ABS(G198-alternative_greater!C$9)&lt;computations!B$7,L197=0),computations!O$6,0)</f>
        <v>0</v>
      </c>
      <c r="M198" s="3">
        <f>IF(AND(ABS(G198-B$2)&lt;computations!B$7,M197=0),computations!O$6,0)</f>
        <v>0</v>
      </c>
      <c r="N198" s="3">
        <f>IF(AND(ABS(G198-B$3)&lt;computations!B$7,N197=0),computations!O$6,0)</f>
        <v>0</v>
      </c>
      <c r="Q198" s="1">
        <f t="shared" si="7"/>
        <v>0.29800000000000232</v>
      </c>
      <c r="R198" s="1">
        <f>IF(Q198&gt;alternative_less!C$9,NORMDIST(Q198,$D$2,SQRT($D$4),0),0)</f>
        <v>0</v>
      </c>
      <c r="S198" s="1">
        <f>IF(Q198&lt;=alternative_less!C$9,NORMDIST(Q198,$D$2,SQRT($D$4),0),0)</f>
        <v>0.60616776776327996</v>
      </c>
      <c r="T198" s="3">
        <f>IF(Q198&gt;alternative_less!C$9,NORMDIST(Q198,$D$3,$E$5,0),0)</f>
        <v>0</v>
      </c>
      <c r="U198" s="3">
        <f>IF(Q198&lt;=alternative_less!C$9,NORMDIST(Q198,$D$3,$E$5,0),0)</f>
        <v>4.7788816382342469</v>
      </c>
      <c r="V198" s="3">
        <f>IF(AND(ABS(Q198-alternative_less!C$9)&lt;computations!D$7,V197=0),computations!Y$6,0)</f>
        <v>0</v>
      </c>
      <c r="W198" s="3">
        <f>IF(AND(ABS(Q198-D$2)&lt;computations!D$7,W197=0),computations!Y$6,0)</f>
        <v>0</v>
      </c>
      <c r="X198" s="3">
        <f>IF(AND(ABS(Q198-D$3)&lt;computations!D$7,X197=0),computations!Y$6,0)</f>
        <v>0</v>
      </c>
    </row>
    <row r="199" spans="7:24" x14ac:dyDescent="0.2">
      <c r="G199" s="1">
        <f t="shared" si="6"/>
        <v>0.197599999999999</v>
      </c>
      <c r="H199" s="1">
        <f>IF(G199&lt;alternative_greater!$C$9,NORMDIST(G199,$B$2,SQRT($B$4),0),0)</f>
        <v>2.6723892984634956</v>
      </c>
      <c r="I199" s="1">
        <f>IF(G199&gt;=alternative_greater!$C$9,NORMDIST(G199,$B$2,SQRT($B$4),0),0)</f>
        <v>0</v>
      </c>
      <c r="J199" s="3">
        <f>IF(G199&lt;alternative_greater!$C$9,NORMDIST(G199,$B$3,C$5,0),0)</f>
        <v>0.43301561621219942</v>
      </c>
      <c r="K199" s="3">
        <f>IF(G199&gt;=alternative_greater!$C$9,NORMDIST(G199,$B$3,C$5,0),0)</f>
        <v>0</v>
      </c>
      <c r="L199" s="3">
        <f>IF(AND(ABS(G199-alternative_greater!C$9)&lt;computations!B$7,L198=0),computations!O$6,0)</f>
        <v>0</v>
      </c>
      <c r="M199" s="3">
        <f>IF(AND(ABS(G199-B$2)&lt;computations!B$7,M198=0),computations!O$6,0)</f>
        <v>0</v>
      </c>
      <c r="N199" s="3">
        <f>IF(AND(ABS(G199-B$3)&lt;computations!B$7,N198=0),computations!O$6,0)</f>
        <v>0</v>
      </c>
      <c r="Q199" s="1">
        <f t="shared" si="7"/>
        <v>0.29890000000000233</v>
      </c>
      <c r="R199" s="1">
        <f>IF(Q199&gt;alternative_less!C$9,NORMDIST(Q199,$D$2,SQRT($D$4),0),0)</f>
        <v>0</v>
      </c>
      <c r="S199" s="1">
        <f>IF(Q199&lt;=alternative_less!C$9,NORMDIST(Q199,$D$2,SQRT($D$4),0),0)</f>
        <v>0.63572008895007015</v>
      </c>
      <c r="T199" s="3">
        <f>IF(Q199&gt;alternative_less!C$9,NORMDIST(Q199,$D$3,$E$5,0),0)</f>
        <v>0</v>
      </c>
      <c r="U199" s="3">
        <f>IF(Q199&lt;=alternative_less!C$9,NORMDIST(Q199,$D$3,$E$5,0),0)</f>
        <v>4.6419593565898545</v>
      </c>
      <c r="V199" s="3">
        <f>IF(AND(ABS(Q199-alternative_less!C$9)&lt;computations!D$7,V198=0),computations!Y$6,0)</f>
        <v>0</v>
      </c>
      <c r="W199" s="3">
        <f>IF(AND(ABS(Q199-D$2)&lt;computations!D$7,W198=0),computations!Y$6,0)</f>
        <v>0</v>
      </c>
      <c r="X199" s="3">
        <f>IF(AND(ABS(Q199-D$3)&lt;computations!D$7,X198=0),computations!Y$6,0)</f>
        <v>0</v>
      </c>
    </row>
    <row r="200" spans="7:24" x14ac:dyDescent="0.2">
      <c r="G200" s="1">
        <f t="shared" si="6"/>
        <v>0.19819999999999899</v>
      </c>
      <c r="H200" s="1">
        <f>IF(G200&lt;alternative_greater!$C$9,NORMDIST(G200,$B$2,SQRT($B$4),0),0)</f>
        <v>2.5545870533886421</v>
      </c>
      <c r="I200" s="1">
        <f>IF(G200&gt;=alternative_greater!$C$9,NORMDIST(G200,$B$2,SQRT($B$4),0),0)</f>
        <v>0</v>
      </c>
      <c r="J200" s="3">
        <f>IF(G200&lt;alternative_greater!$C$9,NORMDIST(G200,$B$3,C$5,0),0)</f>
        <v>0.45470226409127107</v>
      </c>
      <c r="K200" s="3">
        <f>IF(G200&gt;=alternative_greater!$C$9,NORMDIST(G200,$B$3,C$5,0),0)</f>
        <v>0</v>
      </c>
      <c r="L200" s="3">
        <f>IF(AND(ABS(G200-alternative_greater!C$9)&lt;computations!B$7,L199=0),computations!O$6,0)</f>
        <v>0</v>
      </c>
      <c r="M200" s="3">
        <f>IF(AND(ABS(G200-B$2)&lt;computations!B$7,M199=0),computations!O$6,0)</f>
        <v>0</v>
      </c>
      <c r="N200" s="3">
        <f>IF(AND(ABS(G200-B$3)&lt;computations!B$7,N199=0),computations!O$6,0)</f>
        <v>0</v>
      </c>
      <c r="Q200" s="1">
        <f t="shared" si="7"/>
        <v>0.29980000000000234</v>
      </c>
      <c r="R200" s="1">
        <f>IF(Q200&gt;alternative_less!C$9,NORMDIST(Q200,$D$2,SQRT($D$4),0),0)</f>
        <v>0</v>
      </c>
      <c r="S200" s="1">
        <f>IF(Q200&lt;=alternative_less!C$9,NORMDIST(Q200,$D$2,SQRT($D$4),0),0)</f>
        <v>0.66643195557656265</v>
      </c>
      <c r="T200" s="3">
        <f>IF(Q200&gt;alternative_less!C$9,NORMDIST(Q200,$D$3,$E$5,0),0)</f>
        <v>0</v>
      </c>
      <c r="U200" s="3">
        <f>IF(Q200&lt;=alternative_less!C$9,NORMDIST(Q200,$D$3,$E$5,0),0)</f>
        <v>4.5065259269510856</v>
      </c>
      <c r="V200" s="3">
        <f>IF(AND(ABS(Q200-alternative_less!C$9)&lt;computations!D$7,V199=0),computations!Y$6,0)</f>
        <v>0</v>
      </c>
      <c r="W200" s="3">
        <f>IF(AND(ABS(Q200-D$2)&lt;computations!D$7,W199=0),computations!Y$6,0)</f>
        <v>0</v>
      </c>
      <c r="X200" s="3">
        <f>IF(AND(ABS(Q200-D$3)&lt;computations!D$7,X199=0),computations!Y$6,0)</f>
        <v>0</v>
      </c>
    </row>
    <row r="201" spans="7:24" x14ac:dyDescent="0.2">
      <c r="G201" s="1">
        <f t="shared" si="6"/>
        <v>0.19879999999999898</v>
      </c>
      <c r="H201" s="1">
        <f>IF(G201&lt;alternative_greater!$C$9,NORMDIST(G201,$B$2,SQRT($B$4),0),0)</f>
        <v>2.4405990679698824</v>
      </c>
      <c r="I201" s="1">
        <f>IF(G201&gt;=alternative_greater!$C$9,NORMDIST(G201,$B$2,SQRT($B$4),0),0)</f>
        <v>0</v>
      </c>
      <c r="J201" s="3">
        <f>IF(G201&lt;alternative_greater!$C$9,NORMDIST(G201,$B$3,C$5,0),0)</f>
        <v>0.47730454433596453</v>
      </c>
      <c r="K201" s="3">
        <f>IF(G201&gt;=alternative_greater!$C$9,NORMDIST(G201,$B$3,C$5,0),0)</f>
        <v>0</v>
      </c>
      <c r="L201" s="3">
        <f>IF(AND(ABS(G201-alternative_greater!C$9)&lt;computations!B$7,L200=0),computations!O$6,0)</f>
        <v>0</v>
      </c>
      <c r="M201" s="3">
        <f>IF(AND(ABS(G201-B$2)&lt;computations!B$7,M200=0),computations!O$6,0)</f>
        <v>0</v>
      </c>
      <c r="N201" s="3">
        <f>IF(AND(ABS(G201-B$3)&lt;computations!B$7,N200=0),computations!O$6,0)</f>
        <v>0</v>
      </c>
      <c r="Q201" s="1">
        <f t="shared" si="7"/>
        <v>0.30070000000000235</v>
      </c>
      <c r="R201" s="1">
        <f>IF(Q201&gt;alternative_less!C$9,NORMDIST(Q201,$D$2,SQRT($D$4),0),0)</f>
        <v>0</v>
      </c>
      <c r="S201" s="1">
        <f>IF(Q201&lt;=alternative_less!C$9,NORMDIST(Q201,$D$2,SQRT($D$4),0),0)</f>
        <v>0.69833285222420705</v>
      </c>
      <c r="T201" s="3">
        <f>IF(Q201&gt;alternative_less!C$9,NORMDIST(Q201,$D$3,$E$5,0),0)</f>
        <v>0</v>
      </c>
      <c r="U201" s="3">
        <f>IF(Q201&lt;=alternative_less!C$9,NORMDIST(Q201,$D$3,$E$5,0),0)</f>
        <v>4.3726820061341725</v>
      </c>
      <c r="V201" s="3">
        <f>IF(AND(ABS(Q201-alternative_less!C$9)&lt;computations!D$7,V200=0),computations!Y$6,0)</f>
        <v>0</v>
      </c>
      <c r="W201" s="3">
        <f>IF(AND(ABS(Q201-D$2)&lt;computations!D$7,W200=0),computations!Y$6,0)</f>
        <v>0</v>
      </c>
      <c r="X201" s="3">
        <f>IF(AND(ABS(Q201-D$3)&lt;computations!D$7,X200=0),computations!Y$6,0)</f>
        <v>0</v>
      </c>
    </row>
    <row r="202" spans="7:24" x14ac:dyDescent="0.2">
      <c r="G202" s="1">
        <f t="shared" si="6"/>
        <v>0.19939999999999897</v>
      </c>
      <c r="H202" s="1">
        <f>IF(G202&lt;alternative_greater!$C$9,NORMDIST(G202,$B$2,SQRT($B$4),0),0)</f>
        <v>2.3303809780965388</v>
      </c>
      <c r="I202" s="1">
        <f>IF(G202&gt;=alternative_greater!$C$9,NORMDIST(G202,$B$2,SQRT($B$4),0),0)</f>
        <v>0</v>
      </c>
      <c r="J202" s="3">
        <f>IF(G202&lt;alternative_greater!$C$9,NORMDIST(G202,$B$3,C$5,0),0)</f>
        <v>0.50085142829365825</v>
      </c>
      <c r="K202" s="3">
        <f>IF(G202&gt;=alternative_greater!$C$9,NORMDIST(G202,$B$3,C$5,0),0)</f>
        <v>0</v>
      </c>
      <c r="L202" s="3">
        <f>IF(AND(ABS(G202-alternative_greater!C$9)&lt;computations!B$7,L201=0),computations!O$6,0)</f>
        <v>0</v>
      </c>
      <c r="M202" s="3">
        <f>IF(AND(ABS(G202-B$2)&lt;computations!B$7,M201=0),computations!O$6,0)</f>
        <v>0</v>
      </c>
      <c r="N202" s="3">
        <f>IF(AND(ABS(G202-B$3)&lt;computations!B$7,N201=0),computations!O$6,0)</f>
        <v>0</v>
      </c>
      <c r="Q202" s="1">
        <f t="shared" si="7"/>
        <v>0.30160000000000237</v>
      </c>
      <c r="R202" s="1">
        <f>IF(Q202&gt;alternative_less!C$9,NORMDIST(Q202,$D$2,SQRT($D$4),0),0)</f>
        <v>0</v>
      </c>
      <c r="S202" s="1">
        <f>IF(Q202&lt;=alternative_less!C$9,NORMDIST(Q202,$D$2,SQRT($D$4),0),0)</f>
        <v>0.73145214082906929</v>
      </c>
      <c r="T202" s="3">
        <f>IF(Q202&gt;alternative_less!C$9,NORMDIST(Q202,$D$3,$E$5,0),0)</f>
        <v>0</v>
      </c>
      <c r="U202" s="3">
        <f>IF(Q202&lt;=alternative_less!C$9,NORMDIST(Q202,$D$3,$E$5,0),0)</f>
        <v>4.2405227520932289</v>
      </c>
      <c r="V202" s="3">
        <f>IF(AND(ABS(Q202-alternative_less!C$9)&lt;computations!D$7,V201=0),computations!Y$6,0)</f>
        <v>0</v>
      </c>
      <c r="W202" s="3">
        <f>IF(AND(ABS(Q202-D$2)&lt;computations!D$7,W201=0),computations!Y$6,0)</f>
        <v>0</v>
      </c>
      <c r="X202" s="3">
        <f>IF(AND(ABS(Q202-D$3)&lt;computations!D$7,X201=0),computations!Y$6,0)</f>
        <v>0</v>
      </c>
    </row>
    <row r="203" spans="7:24" x14ac:dyDescent="0.2">
      <c r="G203" s="1">
        <f t="shared" si="6"/>
        <v>0.19999999999999896</v>
      </c>
      <c r="H203" s="1">
        <f>IF(G203&lt;alternative_greater!$C$9,NORMDIST(G203,$B$2,SQRT($B$4),0),0)</f>
        <v>2.223884170752267</v>
      </c>
      <c r="I203" s="1">
        <f>IF(G203&gt;=alternative_greater!$C$9,NORMDIST(G203,$B$2,SQRT($B$4),0),0)</f>
        <v>0</v>
      </c>
      <c r="J203" s="3">
        <f>IF(G203&lt;alternative_greater!$C$9,NORMDIST(G203,$B$3,C$5,0),0)</f>
        <v>0.52537228513979495</v>
      </c>
      <c r="K203" s="3">
        <f>IF(G203&gt;=alternative_greater!$C$9,NORMDIST(G203,$B$3,C$5,0),0)</f>
        <v>0</v>
      </c>
      <c r="L203" s="3">
        <f>IF(AND(ABS(G203-alternative_greater!C$9)&lt;computations!B$7,L202=0),computations!O$6,0)</f>
        <v>0</v>
      </c>
      <c r="M203" s="3">
        <f>IF(AND(ABS(G203-B$2)&lt;computations!B$7,M202=0),computations!O$6,0)</f>
        <v>0</v>
      </c>
      <c r="N203" s="3">
        <f>IF(AND(ABS(G203-B$3)&lt;computations!B$7,N202=0),computations!O$6,0)</f>
        <v>0</v>
      </c>
      <c r="Q203" s="1">
        <f t="shared" si="7"/>
        <v>0.30250000000000238</v>
      </c>
      <c r="R203" s="1">
        <f>IF(Q203&gt;alternative_less!C$9,NORMDIST(Q203,$D$2,SQRT($D$4),0),0)</f>
        <v>0</v>
      </c>
      <c r="S203" s="1">
        <f>IF(Q203&lt;=alternative_less!C$9,NORMDIST(Q203,$D$2,SQRT($D$4),0),0)</f>
        <v>0.76581900410315795</v>
      </c>
      <c r="T203" s="3">
        <f>IF(Q203&gt;alternative_less!C$9,NORMDIST(Q203,$D$3,$E$5,0),0)</f>
        <v>0</v>
      </c>
      <c r="U203" s="3">
        <f>IF(Q203&lt;=alternative_less!C$9,NORMDIST(Q203,$D$3,$E$5,0),0)</f>
        <v>4.1101377848155165</v>
      </c>
      <c r="V203" s="3">
        <f>IF(AND(ABS(Q203-alternative_less!C$9)&lt;computations!D$7,V202=0),computations!Y$6,0)</f>
        <v>0</v>
      </c>
      <c r="W203" s="3">
        <f>IF(AND(ABS(Q203-D$2)&lt;computations!D$7,W202=0),computations!Y$6,0)</f>
        <v>0</v>
      </c>
      <c r="X203" s="3">
        <f>IF(AND(ABS(Q203-D$3)&lt;computations!D$7,X202=0),computations!Y$6,0)</f>
        <v>0</v>
      </c>
    </row>
    <row r="204" spans="7:24" x14ac:dyDescent="0.2">
      <c r="G204" s="1">
        <f t="shared" si="6"/>
        <v>0.20059999999999895</v>
      </c>
      <c r="H204" s="1">
        <f>IF(G204&lt;alternative_greater!$C$9,NORMDIST(G204,$B$2,SQRT($B$4),0),0)</f>
        <v>2.1210560831261214</v>
      </c>
      <c r="I204" s="1">
        <f>IF(G204&gt;=alternative_greater!$C$9,NORMDIST(G204,$B$2,SQRT($B$4),0),0)</f>
        <v>0</v>
      </c>
      <c r="J204" s="3">
        <f>IF(G204&lt;alternative_greater!$C$9,NORMDIST(G204,$B$3,C$5,0),0)</f>
        <v>0.5508968585306242</v>
      </c>
      <c r="K204" s="3">
        <f>IF(G204&gt;=alternative_greater!$C$9,NORMDIST(G204,$B$3,C$5,0),0)</f>
        <v>0</v>
      </c>
      <c r="L204" s="3">
        <f>IF(AND(ABS(G204-alternative_greater!C$9)&lt;computations!B$7,L203=0),computations!O$6,0)</f>
        <v>0</v>
      </c>
      <c r="M204" s="3">
        <f>IF(AND(ABS(G204-B$2)&lt;computations!B$7,M203=0),computations!O$6,0)</f>
        <v>0</v>
      </c>
      <c r="N204" s="3">
        <f>IF(AND(ABS(G204-B$3)&lt;computations!B$7,N203=0),computations!O$6,0)</f>
        <v>0</v>
      </c>
      <c r="Q204" s="1">
        <f t="shared" si="7"/>
        <v>0.30340000000000239</v>
      </c>
      <c r="R204" s="1">
        <f>IF(Q204&gt;alternative_less!C$9,NORMDIST(Q204,$D$2,SQRT($D$4),0),0)</f>
        <v>0</v>
      </c>
      <c r="S204" s="1">
        <f>IF(Q204&lt;=alternative_less!C$9,NORMDIST(Q204,$D$2,SQRT($D$4),0),0)</f>
        <v>0.80146238664725888</v>
      </c>
      <c r="T204" s="3">
        <f>IF(Q204&gt;alternative_less!C$9,NORMDIST(Q204,$D$3,$E$5,0),0)</f>
        <v>0</v>
      </c>
      <c r="U204" s="3">
        <f>IF(Q204&lt;=alternative_less!C$9,NORMDIST(Q204,$D$3,$E$5,0),0)</f>
        <v>3.9816111631082052</v>
      </c>
      <c r="V204" s="3">
        <f>IF(AND(ABS(Q204-alternative_less!C$9)&lt;computations!D$7,V203=0),computations!Y$6,0)</f>
        <v>0</v>
      </c>
      <c r="W204" s="3">
        <f>IF(AND(ABS(Q204-D$2)&lt;computations!D$7,W203=0),computations!Y$6,0)</f>
        <v>0</v>
      </c>
      <c r="X204" s="3">
        <f>IF(AND(ABS(Q204-D$3)&lt;computations!D$7,X203=0),computations!Y$6,0)</f>
        <v>0</v>
      </c>
    </row>
    <row r="205" spans="7:24" x14ac:dyDescent="0.2">
      <c r="G205" s="1">
        <f t="shared" si="6"/>
        <v>0.20119999999999894</v>
      </c>
      <c r="H205" s="1">
        <f>IF(G205&lt;alternative_greater!$C$9,NORMDIST(G205,$B$2,SQRT($B$4),0),0)</f>
        <v>2.0218404990296959</v>
      </c>
      <c r="I205" s="1">
        <f>IF(G205&gt;=alternative_greater!$C$9,NORMDIST(G205,$B$2,SQRT($B$4),0),0)</f>
        <v>0</v>
      </c>
      <c r="J205" s="3">
        <f>IF(G205&lt;alternative_greater!$C$9,NORMDIST(G205,$B$3,C$5,0),0)</f>
        <v>0.57745524142390992</v>
      </c>
      <c r="K205" s="3">
        <f>IF(G205&gt;=alternative_greater!$C$9,NORMDIST(G205,$B$3,C$5,0),0)</f>
        <v>0</v>
      </c>
      <c r="L205" s="3">
        <f>IF(AND(ABS(G205-alternative_greater!C$9)&lt;computations!B$7,L204=0),computations!O$6,0)</f>
        <v>0</v>
      </c>
      <c r="M205" s="3">
        <f>IF(AND(ABS(G205-B$2)&lt;computations!B$7,M204=0),computations!O$6,0)</f>
        <v>0</v>
      </c>
      <c r="N205" s="3">
        <f>IF(AND(ABS(G205-B$3)&lt;computations!B$7,N204=0),computations!O$6,0)</f>
        <v>0</v>
      </c>
      <c r="Q205" s="1">
        <f t="shared" si="7"/>
        <v>0.3043000000000024</v>
      </c>
      <c r="R205" s="1">
        <f>IF(Q205&gt;alternative_less!C$9,NORMDIST(Q205,$D$2,SQRT($D$4),0),0)</f>
        <v>0</v>
      </c>
      <c r="S205" s="1">
        <f>IF(Q205&lt;=alternative_less!C$9,NORMDIST(Q205,$D$2,SQRT($D$4),0),0)</f>
        <v>0.83841093379830767</v>
      </c>
      <c r="T205" s="3">
        <f>IF(Q205&gt;alternative_less!C$9,NORMDIST(Q205,$D$3,$E$5,0),0)</f>
        <v>0</v>
      </c>
      <c r="U205" s="3">
        <f>IF(Q205&lt;=alternative_less!C$9,NORMDIST(Q205,$D$3,$E$5,0),0)</f>
        <v>3.8550213768705506</v>
      </c>
      <c r="V205" s="3">
        <f>IF(AND(ABS(Q205-alternative_less!C$9)&lt;computations!D$7,V204=0),computations!Y$6,0)</f>
        <v>0</v>
      </c>
      <c r="W205" s="3">
        <f>IF(AND(ABS(Q205-D$2)&lt;computations!D$7,W204=0),computations!Y$6,0)</f>
        <v>0</v>
      </c>
      <c r="X205" s="3">
        <f>IF(AND(ABS(Q205-D$3)&lt;computations!D$7,X204=0),computations!Y$6,0)</f>
        <v>0</v>
      </c>
    </row>
    <row r="206" spans="7:24" x14ac:dyDescent="0.2">
      <c r="G206" s="1">
        <f t="shared" si="6"/>
        <v>0.20179999999999892</v>
      </c>
      <c r="H206" s="1">
        <f>IF(G206&lt;alternative_greater!$C$9,NORMDIST(G206,$B$2,SQRT($B$4),0),0)</f>
        <v>1.9261778417627651</v>
      </c>
      <c r="I206" s="1">
        <f>IF(G206&gt;=alternative_greater!$C$9,NORMDIST(G206,$B$2,SQRT($B$4),0),0)</f>
        <v>0</v>
      </c>
      <c r="J206" s="3">
        <f>IF(G206&lt;alternative_greater!$C$9,NORMDIST(G206,$B$3,C$5,0),0)</f>
        <v>0.60507784903317996</v>
      </c>
      <c r="K206" s="3">
        <f>IF(G206&gt;=alternative_greater!$C$9,NORMDIST(G206,$B$3,C$5,0),0)</f>
        <v>0</v>
      </c>
      <c r="L206" s="3">
        <f>IF(AND(ABS(G206-alternative_greater!C$9)&lt;computations!B$7,L205=0),computations!O$6,0)</f>
        <v>0</v>
      </c>
      <c r="M206" s="3">
        <f>IF(AND(ABS(G206-B$2)&lt;computations!B$7,M205=0),computations!O$6,0)</f>
        <v>0</v>
      </c>
      <c r="N206" s="3">
        <f>IF(AND(ABS(G206-B$3)&lt;computations!B$7,N205=0),computations!O$6,0)</f>
        <v>0</v>
      </c>
      <c r="Q206" s="1">
        <f t="shared" si="7"/>
        <v>0.30520000000000241</v>
      </c>
      <c r="R206" s="1">
        <f>IF(Q206&gt;alternative_less!C$9,NORMDIST(Q206,$D$2,SQRT($D$4),0),0)</f>
        <v>0</v>
      </c>
      <c r="S206" s="1">
        <f>IF(Q206&lt;=alternative_less!C$9,NORMDIST(Q206,$D$2,SQRT($D$4),0),0)</f>
        <v>0.8766929282632171</v>
      </c>
      <c r="T206" s="3">
        <f>IF(Q206&gt;alternative_less!C$9,NORMDIST(Q206,$D$3,$E$5,0),0)</f>
        <v>0</v>
      </c>
      <c r="U206" s="3">
        <f>IF(Q206&lt;=alternative_less!C$9,NORMDIST(Q206,$D$3,$E$5,0),0)</f>
        <v>3.7304413544000443</v>
      </c>
      <c r="V206" s="3">
        <f>IF(AND(ABS(Q206-alternative_less!C$9)&lt;computations!D$7,V205=0),computations!Y$6,0)</f>
        <v>0</v>
      </c>
      <c r="W206" s="3">
        <f>IF(AND(ABS(Q206-D$2)&lt;computations!D$7,W205=0),computations!Y$6,0)</f>
        <v>0</v>
      </c>
      <c r="X206" s="3">
        <f>IF(AND(ABS(Q206-D$3)&lt;computations!D$7,X205=0),computations!Y$6,0)</f>
        <v>0</v>
      </c>
    </row>
    <row r="207" spans="7:24" x14ac:dyDescent="0.2">
      <c r="G207" s="1">
        <f t="shared" si="6"/>
        <v>0.20239999999999891</v>
      </c>
      <c r="H207" s="1">
        <f>IF(G207&lt;alternative_greater!$C$9,NORMDIST(G207,$B$2,SQRT($B$4),0),0)</f>
        <v>1.8340054626230384</v>
      </c>
      <c r="I207" s="1">
        <f>IF(G207&gt;=alternative_greater!$C$9,NORMDIST(G207,$B$2,SQRT($B$4),0),0)</f>
        <v>0</v>
      </c>
      <c r="J207" s="3">
        <f>IF(G207&lt;alternative_greater!$C$9,NORMDIST(G207,$B$3,C$5,0),0)</f>
        <v>0.6337953898841715</v>
      </c>
      <c r="K207" s="3">
        <f>IF(G207&gt;=alternative_greater!$C$9,NORMDIST(G207,$B$3,C$5,0),0)</f>
        <v>0</v>
      </c>
      <c r="L207" s="3">
        <f>IF(AND(ABS(G207-alternative_greater!C$9)&lt;computations!B$7,L206=0),computations!O$6,0)</f>
        <v>0</v>
      </c>
      <c r="M207" s="3">
        <f>IF(AND(ABS(G207-B$2)&lt;computations!B$7,M206=0),computations!O$6,0)</f>
        <v>0</v>
      </c>
      <c r="N207" s="3">
        <f>IF(AND(ABS(G207-B$3)&lt;computations!B$7,N206=0),computations!O$6,0)</f>
        <v>0</v>
      </c>
      <c r="Q207" s="1">
        <f t="shared" si="7"/>
        <v>0.30610000000000243</v>
      </c>
      <c r="R207" s="1">
        <f>IF(Q207&gt;alternative_less!C$9,NORMDIST(Q207,$D$2,SQRT($D$4),0),0)</f>
        <v>0</v>
      </c>
      <c r="S207" s="1">
        <f>IF(Q207&lt;=alternative_less!C$9,NORMDIST(Q207,$D$2,SQRT($D$4),0),0)</f>
        <v>0.91633622460017494</v>
      </c>
      <c r="T207" s="3">
        <f>IF(Q207&gt;alternative_less!C$9,NORMDIST(Q207,$D$3,$E$5,0),0)</f>
        <v>0</v>
      </c>
      <c r="U207" s="3">
        <f>IF(Q207&lt;=alternative_less!C$9,NORMDIST(Q207,$D$3,$E$5,0),0)</f>
        <v>3.6079384842393223</v>
      </c>
      <c r="V207" s="3">
        <f>IF(AND(ABS(Q207-alternative_less!C$9)&lt;computations!D$7,V206=0),computations!Y$6,0)</f>
        <v>0</v>
      </c>
      <c r="W207" s="3">
        <f>IF(AND(ABS(Q207-D$2)&lt;computations!D$7,W206=0),computations!Y$6,0)</f>
        <v>0</v>
      </c>
      <c r="X207" s="3">
        <f>IF(AND(ABS(Q207-D$3)&lt;computations!D$7,X206=0),computations!Y$6,0)</f>
        <v>0</v>
      </c>
    </row>
    <row r="208" spans="7:24" x14ac:dyDescent="0.2">
      <c r="G208" s="1">
        <f t="shared" si="6"/>
        <v>0.2029999999999989</v>
      </c>
      <c r="H208" s="1">
        <f>IF(G208&lt;alternative_greater!$C$9,NORMDIST(G208,$B$2,SQRT($B$4),0),0)</f>
        <v>1.7452579243097857</v>
      </c>
      <c r="I208" s="1">
        <f>IF(G208&gt;=alternative_greater!$C$9,NORMDIST(G208,$B$2,SQRT($B$4),0),0)</f>
        <v>0</v>
      </c>
      <c r="J208" s="3">
        <f>IF(G208&lt;alternative_greater!$C$9,NORMDIST(G208,$B$3,C$5,0),0)</f>
        <v>0.66363883494548603</v>
      </c>
      <c r="K208" s="3">
        <f>IF(G208&gt;=alternative_greater!$C$9,NORMDIST(G208,$B$3,C$5,0),0)</f>
        <v>0</v>
      </c>
      <c r="L208" s="3">
        <f>IF(AND(ABS(G208-alternative_greater!C$9)&lt;computations!B$7,L207=0),computations!O$6,0)</f>
        <v>0</v>
      </c>
      <c r="M208" s="3">
        <f>IF(AND(ABS(G208-B$2)&lt;computations!B$7,M207=0),computations!O$6,0)</f>
        <v>0</v>
      </c>
      <c r="N208" s="3">
        <f>IF(AND(ABS(G208-B$3)&lt;computations!B$7,N207=0),computations!O$6,0)</f>
        <v>0</v>
      </c>
      <c r="Q208" s="1">
        <f t="shared" si="7"/>
        <v>0.30700000000000244</v>
      </c>
      <c r="R208" s="1">
        <f>IF(Q208&gt;alternative_less!C$9,NORMDIST(Q208,$D$2,SQRT($D$4),0),0)</f>
        <v>0</v>
      </c>
      <c r="S208" s="1">
        <f>IF(Q208&lt;=alternative_less!C$9,NORMDIST(Q208,$D$2,SQRT($D$4),0),0)</f>
        <v>0.95736818161776527</v>
      </c>
      <c r="T208" s="3">
        <f>IF(Q208&gt;alternative_less!C$9,NORMDIST(Q208,$D$3,$E$5,0),0)</f>
        <v>0</v>
      </c>
      <c r="U208" s="3">
        <f>IF(Q208&lt;=alternative_less!C$9,NORMDIST(Q208,$D$3,$E$5,0),0)</f>
        <v>3.4875746510319736</v>
      </c>
      <c r="V208" s="3">
        <f>IF(AND(ABS(Q208-alternative_less!C$9)&lt;computations!D$7,V207=0),computations!Y$6,0)</f>
        <v>0</v>
      </c>
      <c r="W208" s="3">
        <f>IF(AND(ABS(Q208-D$2)&lt;computations!D$7,W207=0),computations!Y$6,0)</f>
        <v>0</v>
      </c>
      <c r="X208" s="3">
        <f>IF(AND(ABS(Q208-D$3)&lt;computations!D$7,X207=0),computations!Y$6,0)</f>
        <v>0</v>
      </c>
    </row>
    <row r="209" spans="7:24" x14ac:dyDescent="0.2">
      <c r="G209" s="1">
        <f t="shared" si="6"/>
        <v>0.20359999999999889</v>
      </c>
      <c r="H209" s="1">
        <f>IF(G209&lt;alternative_greater!$C$9,NORMDIST(G209,$B$2,SQRT($B$4),0),0)</f>
        <v>1.6598672785261142</v>
      </c>
      <c r="I209" s="1">
        <f>IF(G209&gt;=alternative_greater!$C$9,NORMDIST(G209,$B$2,SQRT($B$4),0),0)</f>
        <v>0</v>
      </c>
      <c r="J209" s="3">
        <f>IF(G209&lt;alternative_greater!$C$9,NORMDIST(G209,$B$3,C$5,0),0)</f>
        <v>0.69463938480903398</v>
      </c>
      <c r="K209" s="3">
        <f>IF(G209&gt;=alternative_greater!$C$9,NORMDIST(G209,$B$3,C$5,0),0)</f>
        <v>0</v>
      </c>
      <c r="L209" s="3">
        <f>IF(AND(ABS(G209-alternative_greater!C$9)&lt;computations!B$7,L208=0),computations!O$6,0)</f>
        <v>0</v>
      </c>
      <c r="M209" s="3">
        <f>IF(AND(ABS(G209-B$2)&lt;computations!B$7,M208=0),computations!O$6,0)</f>
        <v>0</v>
      </c>
      <c r="N209" s="3">
        <f>IF(AND(ABS(G209-B$3)&lt;computations!B$7,N208=0),computations!O$6,0)</f>
        <v>0</v>
      </c>
      <c r="Q209" s="1">
        <f t="shared" si="7"/>
        <v>0.30790000000000245</v>
      </c>
      <c r="R209" s="1">
        <f>IF(Q209&gt;alternative_less!C$9,NORMDIST(Q209,$D$2,SQRT($D$4),0),0)</f>
        <v>0</v>
      </c>
      <c r="S209" s="1">
        <f>IF(Q209&lt;=alternative_less!C$9,NORMDIST(Q209,$D$2,SQRT($D$4),0),0)</f>
        <v>0.99981559277177057</v>
      </c>
      <c r="T209" s="3">
        <f>IF(Q209&gt;alternative_less!C$9,NORMDIST(Q209,$D$3,$E$5,0),0)</f>
        <v>0</v>
      </c>
      <c r="U209" s="3">
        <f>IF(Q209&lt;=alternative_less!C$9,NORMDIST(Q209,$D$3,$E$5,0),0)</f>
        <v>3.369406284820494</v>
      </c>
      <c r="V209" s="3">
        <f>IF(AND(ABS(Q209-alternative_less!C$9)&lt;computations!D$7,V208=0),computations!Y$6,0)</f>
        <v>0</v>
      </c>
      <c r="W209" s="3">
        <f>IF(AND(ABS(Q209-D$2)&lt;computations!D$7,W208=0),computations!Y$6,0)</f>
        <v>0</v>
      </c>
      <c r="X209" s="3">
        <f>IF(AND(ABS(Q209-D$3)&lt;computations!D$7,X208=0),computations!Y$6,0)</f>
        <v>0</v>
      </c>
    </row>
    <row r="210" spans="7:24" x14ac:dyDescent="0.2">
      <c r="G210" s="1">
        <f t="shared" si="6"/>
        <v>0.20419999999999888</v>
      </c>
      <c r="H210" s="1">
        <f>IF(G210&lt;alternative_greater!$C$9,NORMDIST(G210,$B$2,SQRT($B$4),0),0)</f>
        <v>1.5777633371400615</v>
      </c>
      <c r="I210" s="1">
        <f>IF(G210&gt;=alternative_greater!$C$9,NORMDIST(G210,$B$2,SQRT($B$4),0),0)</f>
        <v>0</v>
      </c>
      <c r="J210" s="3">
        <f>IF(G210&lt;alternative_greater!$C$9,NORMDIST(G210,$B$3,C$5,0),0)</f>
        <v>0.72682843489969517</v>
      </c>
      <c r="K210" s="3">
        <f>IF(G210&gt;=alternative_greater!$C$9,NORMDIST(G210,$B$3,C$5,0),0)</f>
        <v>0</v>
      </c>
      <c r="L210" s="3">
        <f>IF(AND(ABS(G210-alternative_greater!C$9)&lt;computations!B$7,L209=0),computations!O$6,0)</f>
        <v>0</v>
      </c>
      <c r="M210" s="3">
        <f>IF(AND(ABS(G210-B$2)&lt;computations!B$7,M209=0),computations!O$6,0)</f>
        <v>0</v>
      </c>
      <c r="N210" s="3">
        <f>IF(AND(ABS(G210-B$3)&lt;computations!B$7,N209=0),computations!O$6,0)</f>
        <v>0</v>
      </c>
      <c r="Q210" s="1">
        <f t="shared" si="7"/>
        <v>0.30880000000000246</v>
      </c>
      <c r="R210" s="1">
        <f>IF(Q210&gt;alternative_less!C$9,NORMDIST(Q210,$D$2,SQRT($D$4),0),0)</f>
        <v>0</v>
      </c>
      <c r="S210" s="1">
        <f>IF(Q210&lt;=alternative_less!C$9,NORMDIST(Q210,$D$2,SQRT($D$4),0),0)</f>
        <v>1.0437046146491751</v>
      </c>
      <c r="T210" s="3">
        <f>IF(Q210&gt;alternative_less!C$9,NORMDIST(Q210,$D$3,$E$5,0),0)</f>
        <v>0</v>
      </c>
      <c r="U210" s="3">
        <f>IF(Q210&lt;=alternative_less!C$9,NORMDIST(Q210,$D$3,$E$5,0),0)</f>
        <v>3.2534844231880413</v>
      </c>
      <c r="V210" s="3">
        <f>IF(AND(ABS(Q210-alternative_less!C$9)&lt;computations!D$7,V209=0),computations!Y$6,0)</f>
        <v>0</v>
      </c>
      <c r="W210" s="3">
        <f>IF(AND(ABS(Q210-D$2)&lt;computations!D$7,W209=0),computations!Y$6,0)</f>
        <v>0</v>
      </c>
      <c r="X210" s="3">
        <f>IF(AND(ABS(Q210-D$3)&lt;computations!D$7,X209=0),computations!Y$6,0)</f>
        <v>0</v>
      </c>
    </row>
    <row r="211" spans="7:24" x14ac:dyDescent="0.2">
      <c r="G211" s="1">
        <f t="shared" si="6"/>
        <v>0.20479999999999887</v>
      </c>
      <c r="H211" s="1">
        <f>IF(G211&lt;alternative_greater!$C$9,NORMDIST(G211,$B$2,SQRT($B$4),0),0)</f>
        <v>1.4988739363203327</v>
      </c>
      <c r="I211" s="1">
        <f>IF(G211&gt;=alternative_greater!$C$9,NORMDIST(G211,$B$2,SQRT($B$4),0),0)</f>
        <v>0</v>
      </c>
      <c r="J211" s="3">
        <f>IF(G211&lt;alternative_greater!$C$9,NORMDIST(G211,$B$3,C$5,0),0)</f>
        <v>0.76023753869766508</v>
      </c>
      <c r="K211" s="3">
        <f>IF(G211&gt;=alternative_greater!$C$9,NORMDIST(G211,$B$3,C$5,0),0)</f>
        <v>0</v>
      </c>
      <c r="L211" s="3">
        <f>IF(AND(ABS(G211-alternative_greater!C$9)&lt;computations!B$7,L210=0),computations!O$6,0)</f>
        <v>0</v>
      </c>
      <c r="M211" s="3">
        <f>IF(AND(ABS(G211-B$2)&lt;computations!B$7,M210=0),computations!O$6,0)</f>
        <v>0</v>
      </c>
      <c r="N211" s="3">
        <f>IF(AND(ABS(G211-B$3)&lt;computations!B$7,N210=0),computations!O$6,0)</f>
        <v>0</v>
      </c>
      <c r="Q211" s="1">
        <f t="shared" si="7"/>
        <v>0.30970000000000247</v>
      </c>
      <c r="R211" s="1">
        <f>IF(Q211&gt;alternative_less!C$9,NORMDIST(Q211,$D$2,SQRT($D$4),0),0)</f>
        <v>0</v>
      </c>
      <c r="S211" s="1">
        <f>IF(Q211&lt;=alternative_less!C$9,NORMDIST(Q211,$D$2,SQRT($D$4),0),0)</f>
        <v>1.0890606936387204</v>
      </c>
      <c r="T211" s="3">
        <f>IF(Q211&gt;alternative_less!C$9,NORMDIST(Q211,$D$3,$E$5,0),0)</f>
        <v>0</v>
      </c>
      <c r="U211" s="3">
        <f>IF(Q211&lt;=alternative_less!C$9,NORMDIST(Q211,$D$3,$E$5,0),0)</f>
        <v>3.1398547856177874</v>
      </c>
      <c r="V211" s="3">
        <f>IF(AND(ABS(Q211-alternative_less!C$9)&lt;computations!D$7,V210=0),computations!Y$6,0)</f>
        <v>12.360403647070415</v>
      </c>
      <c r="W211" s="3">
        <f>IF(AND(ABS(Q211-D$2)&lt;computations!D$7,W210=0),computations!Y$6,0)</f>
        <v>0</v>
      </c>
      <c r="X211" s="3">
        <f>IF(AND(ABS(Q211-D$3)&lt;computations!D$7,X210=0),computations!Y$6,0)</f>
        <v>0</v>
      </c>
    </row>
    <row r="212" spans="7:24" x14ac:dyDescent="0.2">
      <c r="G212" s="1">
        <f t="shared" si="6"/>
        <v>0.20539999999999886</v>
      </c>
      <c r="H212" s="1">
        <f>IF(G212&lt;alternative_greater!$C$9,NORMDIST(G212,$B$2,SQRT($B$4),0),0)</f>
        <v>1.4231251931179552</v>
      </c>
      <c r="I212" s="1">
        <f>IF(G212&gt;=alternative_greater!$C$9,NORMDIST(G212,$B$2,SQRT($B$4),0),0)</f>
        <v>0</v>
      </c>
      <c r="J212" s="3">
        <f>IF(G212&lt;alternative_greater!$C$9,NORMDIST(G212,$B$3,C$5,0),0)</f>
        <v>0.79489836896127564</v>
      </c>
      <c r="K212" s="3">
        <f>IF(G212&gt;=alternative_greater!$C$9,NORMDIST(G212,$B$3,C$5,0),0)</f>
        <v>0</v>
      </c>
      <c r="L212" s="3">
        <f>IF(AND(ABS(G212-alternative_greater!C$9)&lt;computations!B$7,L211=0),computations!O$6,0)</f>
        <v>0</v>
      </c>
      <c r="M212" s="3">
        <f>IF(AND(ABS(G212-B$2)&lt;computations!B$7,M211=0),computations!O$6,0)</f>
        <v>0</v>
      </c>
      <c r="N212" s="3">
        <f>IF(AND(ABS(G212-B$3)&lt;computations!B$7,N211=0),computations!O$6,0)</f>
        <v>0</v>
      </c>
      <c r="Q212" s="1">
        <f t="shared" si="7"/>
        <v>0.31060000000000249</v>
      </c>
      <c r="R212" s="1">
        <f>IF(Q212&gt;alternative_less!C$9,NORMDIST(Q212,$D$2,SQRT($D$4),0),0)</f>
        <v>1.1359084908972144</v>
      </c>
      <c r="S212" s="1">
        <f>IF(Q212&lt;=alternative_less!C$9,NORMDIST(Q212,$D$2,SQRT($D$4),0),0)</f>
        <v>0</v>
      </c>
      <c r="T212" s="3">
        <f>IF(Q212&gt;alternative_less!C$9,NORMDIST(Q212,$D$3,$E$5,0),0)</f>
        <v>3.0285578594193505</v>
      </c>
      <c r="U212" s="3">
        <f>IF(Q212&lt;=alternative_less!C$9,NORMDIST(Q212,$D$3,$E$5,0),0)</f>
        <v>0</v>
      </c>
      <c r="V212" s="3">
        <f>IF(AND(ABS(Q212-alternative_less!C$9)&lt;computations!D$7,V211=0),computations!Y$6,0)</f>
        <v>0</v>
      </c>
      <c r="W212" s="3">
        <f>IF(AND(ABS(Q212-D$2)&lt;computations!D$7,W211=0),computations!Y$6,0)</f>
        <v>0</v>
      </c>
      <c r="X212" s="3">
        <f>IF(AND(ABS(Q212-D$3)&lt;computations!D$7,X211=0),computations!Y$6,0)</f>
        <v>0</v>
      </c>
    </row>
    <row r="213" spans="7:24" x14ac:dyDescent="0.2">
      <c r="G213" s="1">
        <f t="shared" si="6"/>
        <v>0.20599999999999885</v>
      </c>
      <c r="H213" s="1">
        <f>IF(G213&lt;alternative_greater!$C$9,NORMDIST(G213,$B$2,SQRT($B$4),0),0)</f>
        <v>1.3504417540202303</v>
      </c>
      <c r="I213" s="1">
        <f>IF(G213&gt;=alternative_greater!$C$9,NORMDIST(G213,$B$2,SQRT($B$4),0),0)</f>
        <v>0</v>
      </c>
      <c r="J213" s="3">
        <f>IF(G213&lt;alternative_greater!$C$9,NORMDIST(G213,$B$3,C$5,0),0)</f>
        <v>0.83084267694263469</v>
      </c>
      <c r="K213" s="3">
        <f>IF(G213&gt;=alternative_greater!$C$9,NORMDIST(G213,$B$3,C$5,0),0)</f>
        <v>0</v>
      </c>
      <c r="L213" s="3">
        <f>IF(AND(ABS(G213-alternative_greater!C$9)&lt;computations!B$7,L212=0),computations!O$6,0)</f>
        <v>0</v>
      </c>
      <c r="M213" s="3">
        <f>IF(AND(ABS(G213-B$2)&lt;computations!B$7,M212=0),computations!O$6,0)</f>
        <v>0</v>
      </c>
      <c r="N213" s="3">
        <f>IF(AND(ABS(G213-B$3)&lt;computations!B$7,N212=0),computations!O$6,0)</f>
        <v>0</v>
      </c>
      <c r="Q213" s="1">
        <f t="shared" si="7"/>
        <v>0.3115000000000025</v>
      </c>
      <c r="R213" s="1">
        <f>IF(Q213&gt;alternative_less!C$9,NORMDIST(Q213,$D$2,SQRT($D$4),0),0)</f>
        <v>1.1842718057307995</v>
      </c>
      <c r="S213" s="1">
        <f>IF(Q213&lt;=alternative_less!C$9,NORMDIST(Q213,$D$2,SQRT($D$4),0),0)</f>
        <v>0</v>
      </c>
      <c r="T213" s="3">
        <f>IF(Q213&gt;alternative_less!C$9,NORMDIST(Q213,$D$3,$E$5,0),0)</f>
        <v>2.9196289965510003</v>
      </c>
      <c r="U213" s="3">
        <f>IF(Q213&lt;=alternative_less!C$9,NORMDIST(Q213,$D$3,$E$5,0),0)</f>
        <v>0</v>
      </c>
      <c r="V213" s="3">
        <f>IF(AND(ABS(Q213-alternative_less!C$9)&lt;computations!D$7,V212=0),computations!Y$6,0)</f>
        <v>0</v>
      </c>
      <c r="W213" s="3">
        <f>IF(AND(ABS(Q213-D$2)&lt;computations!D$7,W212=0),computations!Y$6,0)</f>
        <v>0</v>
      </c>
      <c r="X213" s="3">
        <f>IF(AND(ABS(Q213-D$3)&lt;computations!D$7,X212=0),computations!Y$6,0)</f>
        <v>0</v>
      </c>
    </row>
    <row r="214" spans="7:24" x14ac:dyDescent="0.2">
      <c r="G214" s="1">
        <f t="shared" si="6"/>
        <v>0.20659999999999884</v>
      </c>
      <c r="H214" s="1">
        <f>IF(G214&lt;alternative_greater!$C$9,NORMDIST(G214,$B$2,SQRT($B$4),0),0)</f>
        <v>1.2807470350578696</v>
      </c>
      <c r="I214" s="1">
        <f>IF(G214&gt;=alternative_greater!$C$9,NORMDIST(G214,$B$2,SQRT($B$4),0),0)</f>
        <v>0</v>
      </c>
      <c r="J214" s="3">
        <f>IF(G214&lt;alternative_greater!$C$9,NORMDIST(G214,$B$3,C$5,0),0)</f>
        <v>0.86810224959317717</v>
      </c>
      <c r="K214" s="3">
        <f>IF(G214&gt;=alternative_greater!$C$9,NORMDIST(G214,$B$3,C$5,0),0)</f>
        <v>0</v>
      </c>
      <c r="L214" s="3">
        <f>IF(AND(ABS(G214-alternative_greater!C$9)&lt;computations!B$7,L213=0),computations!O$6,0)</f>
        <v>0</v>
      </c>
      <c r="M214" s="3">
        <f>IF(AND(ABS(G214-B$2)&lt;computations!B$7,M213=0),computations!O$6,0)</f>
        <v>0</v>
      </c>
      <c r="N214" s="3">
        <f>IF(AND(ABS(G214-B$3)&lt;computations!B$7,N213=0),computations!O$6,0)</f>
        <v>0</v>
      </c>
      <c r="Q214" s="1">
        <f t="shared" si="7"/>
        <v>0.31240000000000251</v>
      </c>
      <c r="R214" s="1">
        <f>IF(Q214&gt;alternative_less!C$9,NORMDIST(Q214,$D$2,SQRT($D$4),0),0)</f>
        <v>1.23417349752033</v>
      </c>
      <c r="S214" s="1">
        <f>IF(Q214&lt;=alternative_less!C$9,NORMDIST(Q214,$D$2,SQRT($D$4),0),0)</f>
        <v>0</v>
      </c>
      <c r="T214" s="3">
        <f>IF(Q214&gt;alternative_less!C$9,NORMDIST(Q214,$D$3,$E$5,0),0)</f>
        <v>2.8130985206492101</v>
      </c>
      <c r="U214" s="3">
        <f>IF(Q214&lt;=alternative_less!C$9,NORMDIST(Q214,$D$3,$E$5,0),0)</f>
        <v>0</v>
      </c>
      <c r="V214" s="3">
        <f>IF(AND(ABS(Q214-alternative_less!C$9)&lt;computations!D$7,V213=0),computations!Y$6,0)</f>
        <v>0</v>
      </c>
      <c r="W214" s="3">
        <f>IF(AND(ABS(Q214-D$2)&lt;computations!D$7,W213=0),computations!Y$6,0)</f>
        <v>0</v>
      </c>
      <c r="X214" s="3">
        <f>IF(AND(ABS(Q214-D$3)&lt;computations!D$7,X213=0),computations!Y$6,0)</f>
        <v>0</v>
      </c>
    </row>
    <row r="215" spans="7:24" x14ac:dyDescent="0.2">
      <c r="G215" s="1">
        <f t="shared" si="6"/>
        <v>0.20719999999999883</v>
      </c>
      <c r="H215" s="1">
        <f>IF(G215&lt;alternative_greater!$C$9,NORMDIST(G215,$B$2,SQRT($B$4),0),0)</f>
        <v>1.2139634530997045</v>
      </c>
      <c r="I215" s="1">
        <f>IF(G215&gt;=alternative_greater!$C$9,NORMDIST(G215,$B$2,SQRT($B$4),0),0)</f>
        <v>0</v>
      </c>
      <c r="J215" s="3">
        <f>IF(G215&lt;alternative_greater!$C$9,NORMDIST(G215,$B$3,C$5,0),0)</f>
        <v>0.9067088647612479</v>
      </c>
      <c r="K215" s="3">
        <f>IF(G215&gt;=alternative_greater!$C$9,NORMDIST(G215,$B$3,C$5,0),0)</f>
        <v>0</v>
      </c>
      <c r="L215" s="3">
        <f>IF(AND(ABS(G215-alternative_greater!C$9)&lt;computations!B$7,L214=0),computations!O$6,0)</f>
        <v>0</v>
      </c>
      <c r="M215" s="3">
        <f>IF(AND(ABS(G215-B$2)&lt;computations!B$7,M214=0),computations!O$6,0)</f>
        <v>0</v>
      </c>
      <c r="N215" s="3">
        <f>IF(AND(ABS(G215-B$3)&lt;computations!B$7,N214=0),computations!O$6,0)</f>
        <v>0</v>
      </c>
      <c r="Q215" s="1">
        <f t="shared" si="7"/>
        <v>0.31330000000000252</v>
      </c>
      <c r="R215" s="1">
        <f>IF(Q215&gt;alternative_less!C$9,NORMDIST(Q215,$D$2,SQRT($D$4),0),0)</f>
        <v>1.2856354063300086</v>
      </c>
      <c r="S215" s="1">
        <f>IF(Q215&lt;=alternative_less!C$9,NORMDIST(Q215,$D$2,SQRT($D$4),0),0)</f>
        <v>0</v>
      </c>
      <c r="T215" s="3">
        <f>IF(Q215&gt;alternative_less!C$9,NORMDIST(Q215,$D$3,$E$5,0),0)</f>
        <v>2.7089918435634153</v>
      </c>
      <c r="U215" s="3">
        <f>IF(Q215&lt;=alternative_less!C$9,NORMDIST(Q215,$D$3,$E$5,0),0)</f>
        <v>0</v>
      </c>
      <c r="V215" s="3">
        <f>IF(AND(ABS(Q215-alternative_less!C$9)&lt;computations!D$7,V214=0),computations!Y$6,0)</f>
        <v>0</v>
      </c>
      <c r="W215" s="3">
        <f>IF(AND(ABS(Q215-D$2)&lt;computations!D$7,W214=0),computations!Y$6,0)</f>
        <v>0</v>
      </c>
      <c r="X215" s="3">
        <f>IF(AND(ABS(Q215-D$3)&lt;computations!D$7,X214=0),computations!Y$6,0)</f>
        <v>0</v>
      </c>
    </row>
    <row r="216" spans="7:24" x14ac:dyDescent="0.2">
      <c r="G216" s="1">
        <f t="shared" si="6"/>
        <v>0.20779999999999882</v>
      </c>
      <c r="H216" s="1">
        <f>IF(G216&lt;alternative_greater!$C$9,NORMDIST(G216,$B$2,SQRT($B$4),0),0)</f>
        <v>1.1500126480219253</v>
      </c>
      <c r="I216" s="1">
        <f>IF(G216&gt;=alternative_greater!$C$9,NORMDIST(G216,$B$2,SQRT($B$4),0),0)</f>
        <v>0</v>
      </c>
      <c r="J216" s="3">
        <f>IF(G216&lt;alternative_greater!$C$9,NORMDIST(G216,$B$3,C$5,0),0)</f>
        <v>0.94669424438906535</v>
      </c>
      <c r="K216" s="3">
        <f>IF(G216&gt;=alternative_greater!$C$9,NORMDIST(G216,$B$3,C$5,0),0)</f>
        <v>0</v>
      </c>
      <c r="L216" s="3">
        <f>IF(AND(ABS(G216-alternative_greater!C$9)&lt;computations!B$7,L215=0),computations!O$6,0)</f>
        <v>0</v>
      </c>
      <c r="M216" s="3">
        <f>IF(AND(ABS(G216-B$2)&lt;computations!B$7,M215=0),computations!O$6,0)</f>
        <v>0</v>
      </c>
      <c r="N216" s="3">
        <f>IF(AND(ABS(G216-B$3)&lt;computations!B$7,N215=0),computations!O$6,0)</f>
        <v>0</v>
      </c>
      <c r="Q216" s="1">
        <f t="shared" si="7"/>
        <v>0.31420000000000253</v>
      </c>
      <c r="R216" s="1">
        <f>IF(Q216&gt;alternative_less!C$9,NORMDIST(Q216,$D$2,SQRT($D$4),0),0)</f>
        <v>1.3386782723483426</v>
      </c>
      <c r="S216" s="1">
        <f>IF(Q216&lt;=alternative_less!C$9,NORMDIST(Q216,$D$2,SQRT($D$4),0),0)</f>
        <v>0</v>
      </c>
      <c r="T216" s="3">
        <f>IF(Q216&gt;alternative_less!C$9,NORMDIST(Q216,$D$3,$E$5,0),0)</f>
        <v>2.6073295906836917</v>
      </c>
      <c r="U216" s="3">
        <f>IF(Q216&lt;=alternative_less!C$9,NORMDIST(Q216,$D$3,$E$5,0),0)</f>
        <v>0</v>
      </c>
      <c r="V216" s="3">
        <f>IF(AND(ABS(Q216-alternative_less!C$9)&lt;computations!D$7,V215=0),computations!Y$6,0)</f>
        <v>0</v>
      </c>
      <c r="W216" s="3">
        <f>IF(AND(ABS(Q216-D$2)&lt;computations!D$7,W215=0),computations!Y$6,0)</f>
        <v>0</v>
      </c>
      <c r="X216" s="3">
        <f>IF(AND(ABS(Q216-D$3)&lt;computations!D$7,X215=0),computations!Y$6,0)</f>
        <v>0</v>
      </c>
    </row>
    <row r="217" spans="7:24" x14ac:dyDescent="0.2">
      <c r="G217" s="1">
        <f t="shared" si="6"/>
        <v>0.20839999999999881</v>
      </c>
      <c r="H217" s="1">
        <f>IF(G217&lt;alternative_greater!$C$9,NORMDIST(G217,$B$2,SQRT($B$4),0),0)</f>
        <v>1.0888156954899384</v>
      </c>
      <c r="I217" s="1">
        <f>IF(G217&gt;=alternative_greater!$C$9,NORMDIST(G217,$B$2,SQRT($B$4),0),0)</f>
        <v>0</v>
      </c>
      <c r="J217" s="3">
        <f>IF(G217&lt;alternative_greater!$C$9,NORMDIST(G217,$B$3,C$5,0),0)</f>
        <v>0.9880900057218307</v>
      </c>
      <c r="K217" s="3">
        <f>IF(G217&gt;=alternative_greater!$C$9,NORMDIST(G217,$B$3,C$5,0),0)</f>
        <v>0</v>
      </c>
      <c r="L217" s="3">
        <f>IF(AND(ABS(G217-alternative_greater!C$9)&lt;computations!B$7,L216=0),computations!O$6,0)</f>
        <v>0</v>
      </c>
      <c r="M217" s="3">
        <f>IF(AND(ABS(G217-B$2)&lt;computations!B$7,M216=0),computations!O$6,0)</f>
        <v>0</v>
      </c>
      <c r="N217" s="3">
        <f>IF(AND(ABS(G217-B$3)&lt;computations!B$7,N216=0),computations!O$6,0)</f>
        <v>0</v>
      </c>
      <c r="Q217" s="1">
        <f t="shared" si="7"/>
        <v>0.31510000000000254</v>
      </c>
      <c r="R217" s="1">
        <f>IF(Q217&gt;alternative_less!C$9,NORMDIST(Q217,$D$2,SQRT($D$4),0),0)</f>
        <v>1.3933216543203102</v>
      </c>
      <c r="S217" s="1">
        <f>IF(Q217&lt;=alternative_less!C$9,NORMDIST(Q217,$D$2,SQRT($D$4),0),0)</f>
        <v>0</v>
      </c>
      <c r="T217" s="3">
        <f>IF(Q217&gt;alternative_less!C$9,NORMDIST(Q217,$D$3,$E$5,0),0)</f>
        <v>2.5081277343422075</v>
      </c>
      <c r="U217" s="3">
        <f>IF(Q217&lt;=alternative_less!C$9,NORMDIST(Q217,$D$3,$E$5,0),0)</f>
        <v>0</v>
      </c>
      <c r="V217" s="3">
        <f>IF(AND(ABS(Q217-alternative_less!C$9)&lt;computations!D$7,V216=0),computations!Y$6,0)</f>
        <v>0</v>
      </c>
      <c r="W217" s="3">
        <f>IF(AND(ABS(Q217-D$2)&lt;computations!D$7,W216=0),computations!Y$6,0)</f>
        <v>0</v>
      </c>
      <c r="X217" s="3">
        <f>IF(AND(ABS(Q217-D$3)&lt;computations!D$7,X216=0),computations!Y$6,0)</f>
        <v>0</v>
      </c>
    </row>
    <row r="218" spans="7:24" x14ac:dyDescent="0.2">
      <c r="G218" s="1">
        <f t="shared" si="6"/>
        <v>0.2089999999999988</v>
      </c>
      <c r="H218" s="1">
        <f>IF(G218&lt;alternative_greater!$C$9,NORMDIST(G218,$B$2,SQRT($B$4),0),0)</f>
        <v>1.0302933101406349</v>
      </c>
      <c r="I218" s="1">
        <f>IF(G218&gt;=alternative_greater!$C$9,NORMDIST(G218,$B$2,SQRT($B$4),0),0)</f>
        <v>0</v>
      </c>
      <c r="J218" s="3">
        <f>IF(G218&lt;alternative_greater!$C$9,NORMDIST(G218,$B$3,C$5,0),0)</f>
        <v>1.0309276105474274</v>
      </c>
      <c r="K218" s="3">
        <f>IF(G218&gt;=alternative_greater!$C$9,NORMDIST(G218,$B$3,C$5,0),0)</f>
        <v>0</v>
      </c>
      <c r="L218" s="3">
        <f>IF(AND(ABS(G218-alternative_greater!C$9)&lt;computations!B$7,L217=0),computations!O$6,0)</f>
        <v>0</v>
      </c>
      <c r="M218" s="3">
        <f>IF(AND(ABS(G218-B$2)&lt;computations!B$7,M217=0),computations!O$6,0)</f>
        <v>0</v>
      </c>
      <c r="N218" s="3">
        <f>IF(AND(ABS(G218-B$3)&lt;computations!B$7,N217=0),computations!O$6,0)</f>
        <v>0</v>
      </c>
      <c r="Q218" s="1">
        <f t="shared" si="7"/>
        <v>0.31600000000000256</v>
      </c>
      <c r="R218" s="1">
        <f>IF(Q218&gt;alternative_less!C$9,NORMDIST(Q218,$D$2,SQRT($D$4),0),0)</f>
        <v>1.4495838471393341</v>
      </c>
      <c r="S218" s="1">
        <f>IF(Q218&lt;=alternative_less!C$9,NORMDIST(Q218,$D$2,SQRT($D$4),0),0)</f>
        <v>0</v>
      </c>
      <c r="T218" s="3">
        <f>IF(Q218&gt;alternative_less!C$9,NORMDIST(Q218,$D$3,$E$5,0),0)</f>
        <v>2.411397734565826</v>
      </c>
      <c r="U218" s="3">
        <f>IF(Q218&lt;=alternative_less!C$9,NORMDIST(Q218,$D$3,$E$5,0),0)</f>
        <v>0</v>
      </c>
      <c r="V218" s="3">
        <f>IF(AND(ABS(Q218-alternative_less!C$9)&lt;computations!D$7,V217=0),computations!Y$6,0)</f>
        <v>0</v>
      </c>
      <c r="W218" s="3">
        <f>IF(AND(ABS(Q218-D$2)&lt;computations!D$7,W217=0),computations!Y$6,0)</f>
        <v>0</v>
      </c>
      <c r="X218" s="3">
        <f>IF(AND(ABS(Q218-D$3)&lt;computations!D$7,X217=0),computations!Y$6,0)</f>
        <v>0</v>
      </c>
    </row>
    <row r="219" spans="7:24" x14ac:dyDescent="0.2">
      <c r="G219" s="1">
        <f t="shared" si="6"/>
        <v>0.20959999999999879</v>
      </c>
      <c r="H219" s="1">
        <f>IF(G219&lt;alternative_greater!$C$9,NORMDIST(G219,$B$2,SQRT($B$4),0),0)</f>
        <v>0.97436603900092167</v>
      </c>
      <c r="I219" s="1">
        <f>IF(G219&gt;=alternative_greater!$C$9,NORMDIST(G219,$B$2,SQRT($B$4),0),0)</f>
        <v>0</v>
      </c>
      <c r="J219" s="3">
        <f>IF(G219&lt;alternative_greater!$C$9,NORMDIST(G219,$B$3,C$5,0),0)</f>
        <v>1.0752383124909741</v>
      </c>
      <c r="K219" s="3">
        <f>IF(G219&gt;=alternative_greater!$C$9,NORMDIST(G219,$B$3,C$5,0),0)</f>
        <v>0</v>
      </c>
      <c r="L219" s="3">
        <f>IF(AND(ABS(G219-alternative_greater!C$9)&lt;computations!B$7,L218=0),computations!O$6,0)</f>
        <v>0</v>
      </c>
      <c r="M219" s="3">
        <f>IF(AND(ABS(G219-B$2)&lt;computations!B$7,M218=0),computations!O$6,0)</f>
        <v>0</v>
      </c>
      <c r="N219" s="3">
        <f>IF(AND(ABS(G219-B$3)&lt;computations!B$7,N218=0),computations!O$6,0)</f>
        <v>0</v>
      </c>
      <c r="Q219" s="1">
        <f t="shared" si="7"/>
        <v>0.31690000000000257</v>
      </c>
      <c r="R219" s="1">
        <f>IF(Q219&gt;alternative_less!C$9,NORMDIST(Q219,$D$2,SQRT($D$4),0),0)</f>
        <v>1.5074817987771716</v>
      </c>
      <c r="S219" s="1">
        <f>IF(Q219&lt;=alternative_less!C$9,NORMDIST(Q219,$D$2,SQRT($D$4),0),0)</f>
        <v>0</v>
      </c>
      <c r="T219" s="3">
        <f>IF(Q219&gt;alternative_less!C$9,NORMDIST(Q219,$D$3,$E$5,0),0)</f>
        <v>2.3171466864568759</v>
      </c>
      <c r="U219" s="3">
        <f>IF(Q219&lt;=alternative_less!C$9,NORMDIST(Q219,$D$3,$E$5,0),0)</f>
        <v>0</v>
      </c>
      <c r="V219" s="3">
        <f>IF(AND(ABS(Q219-alternative_less!C$9)&lt;computations!D$7,V218=0),computations!Y$6,0)</f>
        <v>0</v>
      </c>
      <c r="W219" s="3">
        <f>IF(AND(ABS(Q219-D$2)&lt;computations!D$7,W218=0),computations!Y$6,0)</f>
        <v>0</v>
      </c>
      <c r="X219" s="3">
        <f>IF(AND(ABS(Q219-D$3)&lt;computations!D$7,X218=0),computations!Y$6,0)</f>
        <v>0</v>
      </c>
    </row>
    <row r="220" spans="7:24" x14ac:dyDescent="0.2">
      <c r="G220" s="1">
        <f t="shared" si="6"/>
        <v>0.21019999999999878</v>
      </c>
      <c r="H220" s="1">
        <f>IF(G220&lt;alternative_greater!$C$9,NORMDIST(G220,$B$2,SQRT($B$4),0),0)</f>
        <v>0.92095444502454982</v>
      </c>
      <c r="I220" s="1">
        <f>IF(G220&gt;=alternative_greater!$C$9,NORMDIST(G220,$B$2,SQRT($B$4),0),0)</f>
        <v>0</v>
      </c>
      <c r="J220" s="3">
        <f>IF(G220&lt;alternative_greater!$C$9,NORMDIST(G220,$B$3,C$5,0),0)</f>
        <v>1.1210531023945534</v>
      </c>
      <c r="K220" s="3">
        <f>IF(G220&gt;=alternative_greater!$C$9,NORMDIST(G220,$B$3,C$5,0),0)</f>
        <v>0</v>
      </c>
      <c r="L220" s="3">
        <f>IF(AND(ABS(G220-alternative_greater!C$9)&lt;computations!B$7,L219=0),computations!O$6,0)</f>
        <v>0</v>
      </c>
      <c r="M220" s="3">
        <f>IF(AND(ABS(G220-B$2)&lt;computations!B$7,M219=0),computations!O$6,0)</f>
        <v>0</v>
      </c>
      <c r="N220" s="3">
        <f>IF(AND(ABS(G220-B$3)&lt;computations!B$7,N219=0),computations!O$6,0)</f>
        <v>0</v>
      </c>
      <c r="Q220" s="1">
        <f t="shared" si="7"/>
        <v>0.31780000000000258</v>
      </c>
      <c r="R220" s="1">
        <f>IF(Q220&gt;alternative_less!C$9,NORMDIST(Q220,$D$2,SQRT($D$4),0),0)</f>
        <v>1.567031026739143</v>
      </c>
      <c r="S220" s="1">
        <f>IF(Q220&lt;=alternative_less!C$9,NORMDIST(Q220,$D$2,SQRT($D$4),0),0)</f>
        <v>0</v>
      </c>
      <c r="T220" s="3">
        <f>IF(Q220&gt;alternative_less!C$9,NORMDIST(Q220,$D$3,$E$5,0),0)</f>
        <v>2.2253774734818914</v>
      </c>
      <c r="U220" s="3">
        <f>IF(Q220&lt;=alternative_less!C$9,NORMDIST(Q220,$D$3,$E$5,0),0)</f>
        <v>0</v>
      </c>
      <c r="V220" s="3">
        <f>IF(AND(ABS(Q220-alternative_less!C$9)&lt;computations!D$7,V219=0),computations!Y$6,0)</f>
        <v>0</v>
      </c>
      <c r="W220" s="3">
        <f>IF(AND(ABS(Q220-D$2)&lt;computations!D$7,W219=0),computations!Y$6,0)</f>
        <v>0</v>
      </c>
      <c r="X220" s="3">
        <f>IF(AND(ABS(Q220-D$3)&lt;computations!D$7,X219=0),computations!Y$6,0)</f>
        <v>0</v>
      </c>
    </row>
    <row r="221" spans="7:24" x14ac:dyDescent="0.2">
      <c r="G221" s="1">
        <f t="shared" si="6"/>
        <v>0.21079999999999877</v>
      </c>
      <c r="H221" s="1">
        <f>IF(G221&lt;alternative_greater!$C$9,NORMDIST(G221,$B$2,SQRT($B$4),0),0)</f>
        <v>0.86997928067360886</v>
      </c>
      <c r="I221" s="1">
        <f>IF(G221&gt;=alternative_greater!$C$9,NORMDIST(G221,$B$2,SQRT($B$4),0),0)</f>
        <v>0</v>
      </c>
      <c r="J221" s="3">
        <f>IF(G221&lt;alternative_greater!$C$9,NORMDIST(G221,$B$3,C$5,0),0)</f>
        <v>1.168402651818619</v>
      </c>
      <c r="K221" s="3">
        <f>IF(G221&gt;=alternative_greater!$C$9,NORMDIST(G221,$B$3,C$5,0),0)</f>
        <v>0</v>
      </c>
      <c r="L221" s="3">
        <f>IF(AND(ABS(G221-alternative_greater!C$9)&lt;computations!B$7,L220=0),computations!O$6,0)</f>
        <v>0</v>
      </c>
      <c r="M221" s="3">
        <f>IF(AND(ABS(G221-B$2)&lt;computations!B$7,M220=0),computations!O$6,0)</f>
        <v>0</v>
      </c>
      <c r="N221" s="3">
        <f>IF(AND(ABS(G221-B$3)&lt;computations!B$7,N220=0),computations!O$6,0)</f>
        <v>0</v>
      </c>
      <c r="Q221" s="1">
        <f t="shared" si="7"/>
        <v>0.31870000000000259</v>
      </c>
      <c r="R221" s="1">
        <f>IF(Q221&gt;alternative_less!C$9,NORMDIST(Q221,$D$2,SQRT($D$4),0),0)</f>
        <v>1.6282455342411359</v>
      </c>
      <c r="S221" s="1">
        <f>IF(Q221&lt;=alternative_less!C$9,NORMDIST(Q221,$D$2,SQRT($D$4),0),0)</f>
        <v>0</v>
      </c>
      <c r="T221" s="3">
        <f>IF(Q221&gt;alternative_less!C$9,NORMDIST(Q221,$D$3,$E$5,0),0)</f>
        <v>2.1360889259537816</v>
      </c>
      <c r="U221" s="3">
        <f>IF(Q221&lt;=alternative_less!C$9,NORMDIST(Q221,$D$3,$E$5,0),0)</f>
        <v>0</v>
      </c>
      <c r="V221" s="3">
        <f>IF(AND(ABS(Q221-alternative_less!C$9)&lt;computations!D$7,V220=0),computations!Y$6,0)</f>
        <v>0</v>
      </c>
      <c r="W221" s="3">
        <f>IF(AND(ABS(Q221-D$2)&lt;computations!D$7,W220=0),computations!Y$6,0)</f>
        <v>0</v>
      </c>
      <c r="X221" s="3">
        <f>IF(AND(ABS(Q221-D$3)&lt;computations!D$7,X220=0),computations!Y$6,0)</f>
        <v>0</v>
      </c>
    </row>
    <row r="222" spans="7:24" x14ac:dyDescent="0.2">
      <c r="G222" s="1">
        <f t="shared" si="6"/>
        <v>0.21139999999999876</v>
      </c>
      <c r="H222" s="1">
        <f>IF(G222&lt;alternative_greater!$C$9,NORMDIST(G222,$B$2,SQRT($B$4),0),0)</f>
        <v>0.82136165151325269</v>
      </c>
      <c r="I222" s="1">
        <f>IF(G222&gt;=alternative_greater!$C$9,NORMDIST(G222,$B$2,SQRT($B$4),0),0)</f>
        <v>0</v>
      </c>
      <c r="J222" s="3">
        <f>IF(G222&lt;alternative_greater!$C$9,NORMDIST(G222,$B$3,C$5,0),0)</f>
        <v>1.2173172547079689</v>
      </c>
      <c r="K222" s="3">
        <f>IF(G222&gt;=alternative_greater!$C$9,NORMDIST(G222,$B$3,C$5,0),0)</f>
        <v>0</v>
      </c>
      <c r="L222" s="3">
        <f>IF(AND(ABS(G222-alternative_greater!C$9)&lt;computations!B$7,L221=0),computations!O$6,0)</f>
        <v>0</v>
      </c>
      <c r="M222" s="3">
        <f>IF(AND(ABS(G222-B$2)&lt;computations!B$7,M221=0),computations!O$6,0)</f>
        <v>0</v>
      </c>
      <c r="N222" s="3">
        <f>IF(AND(ABS(G222-B$3)&lt;computations!B$7,N221=0),computations!O$6,0)</f>
        <v>0</v>
      </c>
      <c r="Q222" s="1">
        <f t="shared" si="7"/>
        <v>0.3196000000000026</v>
      </c>
      <c r="R222" s="1">
        <f>IF(Q222&gt;alternative_less!C$9,NORMDIST(Q222,$D$2,SQRT($D$4),0),0)</f>
        <v>1.6911377263135849</v>
      </c>
      <c r="S222" s="1">
        <f>IF(Q222&lt;=alternative_less!C$9,NORMDIST(Q222,$D$2,SQRT($D$4),0),0)</f>
        <v>0</v>
      </c>
      <c r="T222" s="3">
        <f>IF(Q222&gt;alternative_less!C$9,NORMDIST(Q222,$D$3,$E$5,0),0)</f>
        <v>2.0492759840014121</v>
      </c>
      <c r="U222" s="3">
        <f>IF(Q222&lt;=alternative_less!C$9,NORMDIST(Q222,$D$3,$E$5,0),0)</f>
        <v>0</v>
      </c>
      <c r="V222" s="3">
        <f>IF(AND(ABS(Q222-alternative_less!C$9)&lt;computations!D$7,V221=0),computations!Y$6,0)</f>
        <v>0</v>
      </c>
      <c r="W222" s="3">
        <f>IF(AND(ABS(Q222-D$2)&lt;computations!D$7,W221=0),computations!Y$6,0)</f>
        <v>0</v>
      </c>
      <c r="X222" s="3">
        <f>IF(AND(ABS(Q222-D$3)&lt;computations!D$7,X221=0),computations!Y$6,0)</f>
        <v>0</v>
      </c>
    </row>
    <row r="223" spans="7:24" x14ac:dyDescent="0.2">
      <c r="G223" s="1">
        <f t="shared" si="6"/>
        <v>0.21199999999999875</v>
      </c>
      <c r="H223" s="1">
        <f>IF(G223&lt;alternative_greater!$C$9,NORMDIST(G223,$B$2,SQRT($B$4),0),0)</f>
        <v>0.77502316982831543</v>
      </c>
      <c r="I223" s="1">
        <f>IF(G223&gt;=alternative_greater!$C$9,NORMDIST(G223,$B$2,SQRT($B$4),0),0)</f>
        <v>0</v>
      </c>
      <c r="J223" s="3">
        <f>IF(G223&lt;alternative_greater!$C$9,NORMDIST(G223,$B$3,C$5,0),0)</f>
        <v>1.2678267672717001</v>
      </c>
      <c r="K223" s="3">
        <f>IF(G223&gt;=alternative_greater!$C$9,NORMDIST(G223,$B$3,C$5,0),0)</f>
        <v>0</v>
      </c>
      <c r="L223" s="3">
        <f>IF(AND(ABS(G223-alternative_greater!C$9)&lt;computations!B$7,L222=0),computations!O$6,0)</f>
        <v>0</v>
      </c>
      <c r="M223" s="3">
        <f>IF(AND(ABS(G223-B$2)&lt;computations!B$7,M222=0),computations!O$6,0)</f>
        <v>0</v>
      </c>
      <c r="N223" s="3">
        <f>IF(AND(ABS(G223-B$3)&lt;computations!B$7,N222=0),computations!O$6,0)</f>
        <v>0</v>
      </c>
      <c r="Q223" s="1">
        <f t="shared" si="7"/>
        <v>0.32050000000000262</v>
      </c>
      <c r="R223" s="1">
        <f>IF(Q223&gt;alternative_less!C$9,NORMDIST(Q223,$D$2,SQRT($D$4),0),0)</f>
        <v>1.7557183260459495</v>
      </c>
      <c r="S223" s="1">
        <f>IF(Q223&lt;=alternative_less!C$9,NORMDIST(Q223,$D$2,SQRT($D$4),0),0)</f>
        <v>0</v>
      </c>
      <c r="T223" s="3">
        <f>IF(Q223&gt;alternative_less!C$9,NORMDIST(Q223,$D$3,$E$5,0),0)</f>
        <v>1.9649298643317354</v>
      </c>
      <c r="U223" s="3">
        <f>IF(Q223&lt;=alternative_less!C$9,NORMDIST(Q223,$D$3,$E$5,0),0)</f>
        <v>0</v>
      </c>
      <c r="V223" s="3">
        <f>IF(AND(ABS(Q223-alternative_less!C$9)&lt;computations!D$7,V222=0),computations!Y$6,0)</f>
        <v>0</v>
      </c>
      <c r="W223" s="3">
        <f>IF(AND(ABS(Q223-D$2)&lt;computations!D$7,W222=0),computations!Y$6,0)</f>
        <v>0</v>
      </c>
      <c r="X223" s="3">
        <f>IF(AND(ABS(Q223-D$3)&lt;computations!D$7,X222=0),computations!Y$6,0)</f>
        <v>0</v>
      </c>
    </row>
    <row r="224" spans="7:24" x14ac:dyDescent="0.2">
      <c r="G224" s="1">
        <f t="shared" si="6"/>
        <v>0.21259999999999873</v>
      </c>
      <c r="H224" s="1">
        <f>IF(G224&lt;alternative_greater!$C$9,NORMDIST(G224,$B$2,SQRT($B$4),0),0)</f>
        <v>0.73088609830831952</v>
      </c>
      <c r="I224" s="1">
        <f>IF(G224&gt;=alternative_greater!$C$9,NORMDIST(G224,$B$2,SQRT($B$4),0),0)</f>
        <v>0</v>
      </c>
      <c r="J224" s="3">
        <f>IF(G224&lt;alternative_greater!$C$9,NORMDIST(G224,$B$3,C$5,0),0)</f>
        <v>1.3199605461331883</v>
      </c>
      <c r="K224" s="3">
        <f>IF(G224&gt;=alternative_greater!$C$9,NORMDIST(G224,$B$3,C$5,0),0)</f>
        <v>0</v>
      </c>
      <c r="L224" s="3">
        <f>IF(AND(ABS(G224-alternative_greater!C$9)&lt;computations!B$7,L223=0),computations!O$6,0)</f>
        <v>0</v>
      </c>
      <c r="M224" s="3">
        <f>IF(AND(ABS(G224-B$2)&lt;computations!B$7,M223=0),computations!O$6,0)</f>
        <v>0</v>
      </c>
      <c r="N224" s="3">
        <f>IF(AND(ABS(G224-B$3)&lt;computations!B$7,N223=0),computations!O$6,0)</f>
        <v>0</v>
      </c>
      <c r="Q224" s="1">
        <f t="shared" si="7"/>
        <v>0.32140000000000263</v>
      </c>
      <c r="R224" s="1">
        <f>IF(Q224&gt;alternative_less!C$9,NORMDIST(Q224,$D$2,SQRT($D$4),0),0)</f>
        <v>1.8219962911932137</v>
      </c>
      <c r="S224" s="1">
        <f>IF(Q224&lt;=alternative_less!C$9,NORMDIST(Q224,$D$2,SQRT($D$4),0),0)</f>
        <v>0</v>
      </c>
      <c r="T224" s="3">
        <f>IF(Q224&gt;alternative_less!C$9,NORMDIST(Q224,$D$3,$E$5,0),0)</f>
        <v>1.8830382301032402</v>
      </c>
      <c r="U224" s="3">
        <f>IF(Q224&lt;=alternative_less!C$9,NORMDIST(Q224,$D$3,$E$5,0),0)</f>
        <v>0</v>
      </c>
      <c r="V224" s="3">
        <f>IF(AND(ABS(Q224-alternative_less!C$9)&lt;computations!D$7,V223=0),computations!Y$6,0)</f>
        <v>0</v>
      </c>
      <c r="W224" s="3">
        <f>IF(AND(ABS(Q224-D$2)&lt;computations!D$7,W223=0),computations!Y$6,0)</f>
        <v>0</v>
      </c>
      <c r="X224" s="3">
        <f>IF(AND(ABS(Q224-D$3)&lt;computations!D$7,X223=0),computations!Y$6,0)</f>
        <v>0</v>
      </c>
    </row>
    <row r="225" spans="7:24" x14ac:dyDescent="0.2">
      <c r="G225" s="1">
        <f t="shared" si="6"/>
        <v>0.21319999999999872</v>
      </c>
      <c r="H225" s="1">
        <f>IF(G225&lt;alternative_greater!$C$9,NORMDIST(G225,$B$2,SQRT($B$4),0),0)</f>
        <v>0.68887348388291092</v>
      </c>
      <c r="I225" s="1">
        <f>IF(G225&gt;=alternative_greater!$C$9,NORMDIST(G225,$B$2,SQRT($B$4),0),0)</f>
        <v>0</v>
      </c>
      <c r="J225" s="3">
        <f>IF(G225&lt;alternative_greater!$C$9,NORMDIST(G225,$B$3,C$5,0),0)</f>
        <v>1.3737473848129254</v>
      </c>
      <c r="K225" s="3">
        <f>IF(G225&gt;=alternative_greater!$C$9,NORMDIST(G225,$B$3,C$5,0),0)</f>
        <v>0</v>
      </c>
      <c r="L225" s="3">
        <f>IF(AND(ABS(G225-alternative_greater!C$9)&lt;computations!B$7,L224=0),computations!O$6,0)</f>
        <v>0</v>
      </c>
      <c r="M225" s="3">
        <f>IF(AND(ABS(G225-B$2)&lt;computations!B$7,M224=0),computations!O$6,0)</f>
        <v>0</v>
      </c>
      <c r="N225" s="3">
        <f>IF(AND(ABS(G225-B$3)&lt;computations!B$7,N224=0),computations!O$6,0)</f>
        <v>0</v>
      </c>
      <c r="Q225" s="1">
        <f t="shared" si="7"/>
        <v>0.32230000000000264</v>
      </c>
      <c r="R225" s="1">
        <f>IF(Q225&gt;alternative_less!C$9,NORMDIST(Q225,$D$2,SQRT($D$4),0),0)</f>
        <v>1.8899787313734211</v>
      </c>
      <c r="S225" s="1">
        <f>IF(Q225&lt;=alternative_less!C$9,NORMDIST(Q225,$D$2,SQRT($D$4),0),0)</f>
        <v>0</v>
      </c>
      <c r="T225" s="3">
        <f>IF(Q225&gt;alternative_less!C$9,NORMDIST(Q225,$D$3,$E$5,0),0)</f>
        <v>1.8035853632455039</v>
      </c>
      <c r="U225" s="3">
        <f>IF(Q225&lt;=alternative_less!C$9,NORMDIST(Q225,$D$3,$E$5,0),0)</f>
        <v>0</v>
      </c>
      <c r="V225" s="3">
        <f>IF(AND(ABS(Q225-alternative_less!C$9)&lt;computations!D$7,V224=0),computations!Y$6,0)</f>
        <v>0</v>
      </c>
      <c r="W225" s="3">
        <f>IF(AND(ABS(Q225-D$2)&lt;computations!D$7,W224=0),computations!Y$6,0)</f>
        <v>0</v>
      </c>
      <c r="X225" s="3">
        <f>IF(AND(ABS(Q225-D$3)&lt;computations!D$7,X224=0),computations!Y$6,0)</f>
        <v>0</v>
      </c>
    </row>
    <row r="226" spans="7:24" x14ac:dyDescent="0.2">
      <c r="G226" s="1">
        <f t="shared" si="6"/>
        <v>0.21379999999999871</v>
      </c>
      <c r="H226" s="1">
        <f>IF(G226&lt;alternative_greater!$C$9,NORMDIST(G226,$B$2,SQRT($B$4),0),0)</f>
        <v>0.64890928182296881</v>
      </c>
      <c r="I226" s="1">
        <f>IF(G226&gt;=alternative_greater!$C$9,NORMDIST(G226,$B$2,SQRT($B$4),0),0)</f>
        <v>0</v>
      </c>
      <c r="J226" s="3">
        <f>IF(G226&lt;alternative_greater!$C$9,NORMDIST(G226,$B$3,C$5,0),0)</f>
        <v>1.4292154486139124</v>
      </c>
      <c r="K226" s="3">
        <f>IF(G226&gt;=alternative_greater!$C$9,NORMDIST(G226,$B$3,C$5,0),0)</f>
        <v>0</v>
      </c>
      <c r="L226" s="3">
        <f>IF(AND(ABS(G226-alternative_greater!C$9)&lt;computations!B$7,L225=0),computations!O$6,0)</f>
        <v>0</v>
      </c>
      <c r="M226" s="3">
        <f>IF(AND(ABS(G226-B$2)&lt;computations!B$7,M225=0),computations!O$6,0)</f>
        <v>0</v>
      </c>
      <c r="N226" s="3">
        <f>IF(AND(ABS(G226-B$3)&lt;computations!B$7,N225=0),computations!O$6,0)</f>
        <v>0</v>
      </c>
      <c r="Q226" s="1">
        <f t="shared" si="7"/>
        <v>0.32320000000000265</v>
      </c>
      <c r="R226" s="1">
        <f>IF(Q226&gt;alternative_less!C$9,NORMDIST(Q226,$D$2,SQRT($D$4),0),0)</f>
        <v>1.9596708260922862</v>
      </c>
      <c r="S226" s="1">
        <f>IF(Q226&lt;=alternative_less!C$9,NORMDIST(Q226,$D$2,SQRT($D$4),0),0)</f>
        <v>0</v>
      </c>
      <c r="T226" s="3">
        <f>IF(Q226&gt;alternative_less!C$9,NORMDIST(Q226,$D$3,$E$5,0),0)</f>
        <v>1.726552338577751</v>
      </c>
      <c r="U226" s="3">
        <f>IF(Q226&lt;=alternative_less!C$9,NORMDIST(Q226,$D$3,$E$5,0),0)</f>
        <v>0</v>
      </c>
      <c r="V226" s="3">
        <f>IF(AND(ABS(Q226-alternative_less!C$9)&lt;computations!D$7,V225=0),computations!Y$6,0)</f>
        <v>0</v>
      </c>
      <c r="W226" s="3">
        <f>IF(AND(ABS(Q226-D$2)&lt;computations!D$7,W225=0),computations!Y$6,0)</f>
        <v>0</v>
      </c>
      <c r="X226" s="3">
        <f>IF(AND(ABS(Q226-D$3)&lt;computations!D$7,X225=0),computations!Y$6,0)</f>
        <v>0</v>
      </c>
    </row>
    <row r="227" spans="7:24" x14ac:dyDescent="0.2">
      <c r="G227" s="1">
        <f t="shared" si="6"/>
        <v>0.2143999999999987</v>
      </c>
      <c r="H227" s="1">
        <f>IF(G227&lt;alternative_greater!$C$9,NORMDIST(G227,$B$2,SQRT($B$4),0),0)</f>
        <v>0.61091847025345525</v>
      </c>
      <c r="I227" s="1">
        <f>IF(G227&gt;=alternative_greater!$C$9,NORMDIST(G227,$B$2,SQRT($B$4),0),0)</f>
        <v>0</v>
      </c>
      <c r="J227" s="3">
        <f>IF(G227&lt;alternative_greater!$C$9,NORMDIST(G227,$B$3,C$5,0),0)</f>
        <v>1.4863922079862655</v>
      </c>
      <c r="K227" s="3">
        <f>IF(G227&gt;=alternative_greater!$C$9,NORMDIST(G227,$B$3,C$5,0),0)</f>
        <v>0</v>
      </c>
      <c r="L227" s="3">
        <f>IF(AND(ABS(G227-alternative_greater!C$9)&lt;computations!B$7,L226=0),computations!O$6,0)</f>
        <v>0</v>
      </c>
      <c r="M227" s="3">
        <f>IF(AND(ABS(G227-B$2)&lt;computations!B$7,M226=0),computations!O$6,0)</f>
        <v>0</v>
      </c>
      <c r="N227" s="3">
        <f>IF(AND(ABS(G227-B$3)&lt;computations!B$7,N226=0),computations!O$6,0)</f>
        <v>0</v>
      </c>
      <c r="Q227" s="1">
        <f t="shared" si="7"/>
        <v>0.32410000000000266</v>
      </c>
      <c r="R227" s="1">
        <f>IF(Q227&gt;alternative_less!C$9,NORMDIST(Q227,$D$2,SQRT($D$4),0),0)</f>
        <v>2.0310757438373916</v>
      </c>
      <c r="S227" s="1">
        <f>IF(Q227&lt;=alternative_less!C$9,NORMDIST(Q227,$D$2,SQRT($D$4),0),0)</f>
        <v>0</v>
      </c>
      <c r="T227" s="3">
        <f>IF(Q227&gt;alternative_less!C$9,NORMDIST(Q227,$D$3,$E$5,0),0)</f>
        <v>1.6519171990994963</v>
      </c>
      <c r="U227" s="3">
        <f>IF(Q227&lt;=alternative_less!C$9,NORMDIST(Q227,$D$3,$E$5,0),0)</f>
        <v>0</v>
      </c>
      <c r="V227" s="3">
        <f>IF(AND(ABS(Q227-alternative_less!C$9)&lt;computations!D$7,V226=0),computations!Y$6,0)</f>
        <v>0</v>
      </c>
      <c r="W227" s="3">
        <f>IF(AND(ABS(Q227-D$2)&lt;computations!D$7,W226=0),computations!Y$6,0)</f>
        <v>0</v>
      </c>
      <c r="X227" s="3">
        <f>IF(AND(ABS(Q227-D$3)&lt;computations!D$7,X226=0),computations!Y$6,0)</f>
        <v>0</v>
      </c>
    </row>
    <row r="228" spans="7:24" x14ac:dyDescent="0.2">
      <c r="G228" s="1">
        <f t="shared" si="6"/>
        <v>0.21499999999999869</v>
      </c>
      <c r="H228" s="1">
        <f>IF(G228&lt;alternative_greater!$C$9,NORMDIST(G228,$B$2,SQRT($B$4),0),0)</f>
        <v>0.5748271552524935</v>
      </c>
      <c r="I228" s="1">
        <f>IF(G228&gt;=alternative_greater!$C$9,NORMDIST(G228,$B$2,SQRT($B$4),0),0)</f>
        <v>0</v>
      </c>
      <c r="J228" s="3">
        <f>IF(G228&lt;alternative_greater!$C$9,NORMDIST(G228,$B$3,C$5,0),0)</f>
        <v>1.5453043704546743</v>
      </c>
      <c r="K228" s="3">
        <f>IF(G228&gt;=alternative_greater!$C$9,NORMDIST(G228,$B$3,C$5,0),0)</f>
        <v>0</v>
      </c>
      <c r="L228" s="3">
        <f>IF(AND(ABS(G228-alternative_greater!C$9)&lt;computations!B$7,L227=0),computations!O$6,0)</f>
        <v>0</v>
      </c>
      <c r="M228" s="3">
        <f>IF(AND(ABS(G228-B$2)&lt;computations!B$7,M227=0),computations!O$6,0)</f>
        <v>0</v>
      </c>
      <c r="N228" s="3">
        <f>IF(AND(ABS(G228-B$3)&lt;computations!B$7,N227=0),computations!O$6,0)</f>
        <v>0</v>
      </c>
      <c r="Q228" s="1">
        <f t="shared" si="7"/>
        <v>0.32500000000000268</v>
      </c>
      <c r="R228" s="1">
        <f>IF(Q228&gt;alternative_less!C$9,NORMDIST(Q228,$D$2,SQRT($D$4),0),0)</f>
        <v>2.1041945624903673</v>
      </c>
      <c r="S228" s="1">
        <f>IF(Q228&lt;=alternative_less!C$9,NORMDIST(Q228,$D$2,SQRT($D$4),0),0)</f>
        <v>0</v>
      </c>
      <c r="T228" s="3">
        <f>IF(Q228&gt;alternative_less!C$9,NORMDIST(Q228,$D$3,$E$5,0),0)</f>
        <v>1.5796551318482537</v>
      </c>
      <c r="U228" s="3">
        <f>IF(Q228&lt;=alternative_less!C$9,NORMDIST(Q228,$D$3,$E$5,0),0)</f>
        <v>0</v>
      </c>
      <c r="V228" s="3">
        <f>IF(AND(ABS(Q228-alternative_less!C$9)&lt;computations!D$7,V227=0),computations!Y$6,0)</f>
        <v>0</v>
      </c>
      <c r="W228" s="3">
        <f>IF(AND(ABS(Q228-D$2)&lt;computations!D$7,W227=0),computations!Y$6,0)</f>
        <v>0</v>
      </c>
      <c r="X228" s="3">
        <f>IF(AND(ABS(Q228-D$3)&lt;computations!D$7,X227=0),computations!Y$6,0)</f>
        <v>0</v>
      </c>
    </row>
    <row r="229" spans="7:24" x14ac:dyDescent="0.2">
      <c r="G229" s="1">
        <f t="shared" si="6"/>
        <v>0.21559999999999868</v>
      </c>
      <c r="H229" s="1">
        <f>IF(G229&lt;alternative_greater!$C$9,NORMDIST(G229,$B$2,SQRT($B$4),0),0)</f>
        <v>0.54056266673719111</v>
      </c>
      <c r="I229" s="1">
        <f>IF(G229&gt;=alternative_greater!$C$9,NORMDIST(G229,$B$2,SQRT($B$4),0),0)</f>
        <v>0</v>
      </c>
      <c r="J229" s="3">
        <f>IF(G229&lt;alternative_greater!$C$9,NORMDIST(G229,$B$3,C$5,0),0)</f>
        <v>1.6059778111994609</v>
      </c>
      <c r="K229" s="3">
        <f>IF(G229&gt;=alternative_greater!$C$9,NORMDIST(G229,$B$3,C$5,0),0)</f>
        <v>0</v>
      </c>
      <c r="L229" s="3">
        <f>IF(AND(ABS(G229-alternative_greater!C$9)&lt;computations!B$7,L228=0),computations!O$6,0)</f>
        <v>0</v>
      </c>
      <c r="M229" s="3">
        <f>IF(AND(ABS(G229-B$2)&lt;computations!B$7,M228=0),computations!O$6,0)</f>
        <v>0</v>
      </c>
      <c r="N229" s="3">
        <f>IF(AND(ABS(G229-B$3)&lt;computations!B$7,N228=0),computations!O$6,0)</f>
        <v>0</v>
      </c>
      <c r="Q229" s="1">
        <f t="shared" si="7"/>
        <v>0.32590000000000269</v>
      </c>
      <c r="R229" s="1">
        <f>IF(Q229&gt;alternative_less!C$9,NORMDIST(Q229,$D$2,SQRT($D$4),0),0)</f>
        <v>2.1790261913106952</v>
      </c>
      <c r="S229" s="1">
        <f>IF(Q229&lt;=alternative_less!C$9,NORMDIST(Q229,$D$2,SQRT($D$4),0),0)</f>
        <v>0</v>
      </c>
      <c r="T229" s="3">
        <f>IF(Q229&gt;alternative_less!C$9,NORMDIST(Q229,$D$3,$E$5,0),0)</f>
        <v>1.5097386437429237</v>
      </c>
      <c r="U229" s="3">
        <f>IF(Q229&lt;=alternative_less!C$9,NORMDIST(Q229,$D$3,$E$5,0),0)</f>
        <v>0</v>
      </c>
      <c r="V229" s="3">
        <f>IF(AND(ABS(Q229-alternative_less!C$9)&lt;computations!D$7,V228=0),computations!Y$6,0)</f>
        <v>0</v>
      </c>
      <c r="W229" s="3">
        <f>IF(AND(ABS(Q229-D$2)&lt;computations!D$7,W228=0),computations!Y$6,0)</f>
        <v>0</v>
      </c>
      <c r="X229" s="3">
        <f>IF(AND(ABS(Q229-D$3)&lt;computations!D$7,X228=0),computations!Y$6,0)</f>
        <v>0</v>
      </c>
    </row>
    <row r="230" spans="7:24" x14ac:dyDescent="0.2">
      <c r="G230" s="1">
        <f t="shared" si="6"/>
        <v>0.21619999999999867</v>
      </c>
      <c r="H230" s="1">
        <f>IF(G230&lt;alternative_greater!$C$9,NORMDIST(G230,$B$2,SQRT($B$4),0),0)</f>
        <v>0.50805364536038256</v>
      </c>
      <c r="I230" s="1">
        <f>IF(G230&gt;=alternative_greater!$C$9,NORMDIST(G230,$B$2,SQRT($B$4),0),0)</f>
        <v>0</v>
      </c>
      <c r="J230" s="3">
        <f>IF(G230&lt;alternative_greater!$C$9,NORMDIST(G230,$B$3,C$5,0),0)</f>
        <v>1.6684375023890239</v>
      </c>
      <c r="K230" s="3">
        <f>IF(G230&gt;=alternative_greater!$C$9,NORMDIST(G230,$B$3,C$5,0),0)</f>
        <v>0</v>
      </c>
      <c r="L230" s="3">
        <f>IF(AND(ABS(G230-alternative_greater!C$9)&lt;computations!B$7,L229=0),computations!O$6,0)</f>
        <v>0</v>
      </c>
      <c r="M230" s="3">
        <f>IF(AND(ABS(G230-B$2)&lt;computations!B$7,M229=0),computations!O$6,0)</f>
        <v>0</v>
      </c>
      <c r="N230" s="3">
        <f>IF(AND(ABS(G230-B$3)&lt;computations!B$7,N229=0),computations!O$6,0)</f>
        <v>0</v>
      </c>
      <c r="Q230" s="1">
        <f t="shared" si="7"/>
        <v>0.3268000000000027</v>
      </c>
      <c r="R230" s="1">
        <f>IF(Q230&gt;alternative_less!C$9,NORMDIST(Q230,$D$2,SQRT($D$4),0),0)</f>
        <v>2.2555672947493437</v>
      </c>
      <c r="S230" s="1">
        <f>IF(Q230&lt;=alternative_less!C$9,NORMDIST(Q230,$D$2,SQRT($D$4),0),0)</f>
        <v>0</v>
      </c>
      <c r="T230" s="3">
        <f>IF(Q230&gt;alternative_less!C$9,NORMDIST(Q230,$D$3,$E$5,0),0)</f>
        <v>1.4421377368564516</v>
      </c>
      <c r="U230" s="3">
        <f>IF(Q230&lt;=alternative_less!C$9,NORMDIST(Q230,$D$3,$E$5,0),0)</f>
        <v>0</v>
      </c>
      <c r="V230" s="3">
        <f>IF(AND(ABS(Q230-alternative_less!C$9)&lt;computations!D$7,V229=0),computations!Y$6,0)</f>
        <v>0</v>
      </c>
      <c r="W230" s="3">
        <f>IF(AND(ABS(Q230-D$2)&lt;computations!D$7,W229=0),computations!Y$6,0)</f>
        <v>0</v>
      </c>
      <c r="X230" s="3">
        <f>IF(AND(ABS(Q230-D$3)&lt;computations!D$7,X229=0),computations!Y$6,0)</f>
        <v>0</v>
      </c>
    </row>
    <row r="231" spans="7:24" x14ac:dyDescent="0.2">
      <c r="G231" s="1">
        <f t="shared" si="6"/>
        <v>0.21679999999999866</v>
      </c>
      <c r="H231" s="1">
        <f>IF(G231&lt;alternative_greater!$C$9,NORMDIST(G231,$B$2,SQRT($B$4),0),0)</f>
        <v>0.47723012066370663</v>
      </c>
      <c r="I231" s="1">
        <f>IF(G231&gt;=alternative_greater!$C$9,NORMDIST(G231,$B$2,SQRT($B$4),0),0)</f>
        <v>0</v>
      </c>
      <c r="J231" s="3">
        <f>IF(G231&lt;alternative_greater!$C$9,NORMDIST(G231,$B$3,C$5,0),0)</f>
        <v>1.7327074413685388</v>
      </c>
      <c r="K231" s="3">
        <f>IF(G231&gt;=alternative_greater!$C$9,NORMDIST(G231,$B$3,C$5,0),0)</f>
        <v>0</v>
      </c>
      <c r="L231" s="3">
        <f>IF(AND(ABS(G231-alternative_greater!C$9)&lt;computations!B$7,L230=0),computations!O$6,0)</f>
        <v>0</v>
      </c>
      <c r="M231" s="3">
        <f>IF(AND(ABS(G231-B$2)&lt;computations!B$7,M230=0),computations!O$6,0)</f>
        <v>0</v>
      </c>
      <c r="N231" s="3">
        <f>IF(AND(ABS(G231-B$3)&lt;computations!B$7,N230=0),computations!O$6,0)</f>
        <v>0</v>
      </c>
      <c r="Q231" s="1">
        <f t="shared" si="7"/>
        <v>0.32770000000000271</v>
      </c>
      <c r="R231" s="1">
        <f>IF(Q231&gt;alternative_less!C$9,NORMDIST(Q231,$D$2,SQRT($D$4),0),0)</f>
        <v>2.3338122183543186</v>
      </c>
      <c r="S231" s="1">
        <f>IF(Q231&lt;=alternative_less!C$9,NORMDIST(Q231,$D$2,SQRT($D$4),0),0)</f>
        <v>0</v>
      </c>
      <c r="T231" s="3">
        <f>IF(Q231&gt;alternative_less!C$9,NORMDIST(Q231,$D$3,$E$5,0),0)</f>
        <v>1.3768200825876846</v>
      </c>
      <c r="U231" s="3">
        <f>IF(Q231&lt;=alternative_less!C$9,NORMDIST(Q231,$D$3,$E$5,0),0)</f>
        <v>0</v>
      </c>
      <c r="V231" s="3">
        <f>IF(AND(ABS(Q231-alternative_less!C$9)&lt;computations!D$7,V230=0),computations!Y$6,0)</f>
        <v>0</v>
      </c>
      <c r="W231" s="3">
        <f>IF(AND(ABS(Q231-D$2)&lt;computations!D$7,W230=0),computations!Y$6,0)</f>
        <v>0</v>
      </c>
      <c r="X231" s="3">
        <f>IF(AND(ABS(Q231-D$3)&lt;computations!D$7,X230=0),computations!Y$6,0)</f>
        <v>0</v>
      </c>
    </row>
    <row r="232" spans="7:24" x14ac:dyDescent="0.2">
      <c r="G232" s="1">
        <f t="shared" si="6"/>
        <v>0.21739999999999865</v>
      </c>
      <c r="H232" s="1">
        <f>IF(G232&lt;alternative_greater!$C$9,NORMDIST(G232,$B$2,SQRT($B$4),0),0)</f>
        <v>0.4480235807514113</v>
      </c>
      <c r="I232" s="1">
        <f>IF(G232&gt;=alternative_greater!$C$9,NORMDIST(G232,$B$2,SQRT($B$4),0),0)</f>
        <v>0</v>
      </c>
      <c r="J232" s="3">
        <f>IF(G232&lt;alternative_greater!$C$9,NORMDIST(G232,$B$3,C$5,0),0)</f>
        <v>1.7988105778168344</v>
      </c>
      <c r="K232" s="3">
        <f>IF(G232&gt;=alternative_greater!$C$9,NORMDIST(G232,$B$3,C$5,0),0)</f>
        <v>0</v>
      </c>
      <c r="L232" s="3">
        <f>IF(AND(ABS(G232-alternative_greater!C$9)&lt;computations!B$7,L231=0),computations!O$6,0)</f>
        <v>0</v>
      </c>
      <c r="M232" s="3">
        <f>IF(AND(ABS(G232-B$2)&lt;computations!B$7,M231=0),computations!O$6,0)</f>
        <v>0</v>
      </c>
      <c r="N232" s="3">
        <f>IF(AND(ABS(G232-B$3)&lt;computations!B$7,N231=0),computations!O$6,0)</f>
        <v>0</v>
      </c>
      <c r="Q232" s="1">
        <f t="shared" si="7"/>
        <v>0.32860000000000272</v>
      </c>
      <c r="R232" s="1">
        <f>IF(Q232&gt;alternative_less!C$9,NORMDIST(Q232,$D$2,SQRT($D$4),0),0)</f>
        <v>2.4137529170332748</v>
      </c>
      <c r="S232" s="1">
        <f>IF(Q232&lt;=alternative_less!C$9,NORMDIST(Q232,$D$2,SQRT($D$4),0),0)</f>
        <v>0</v>
      </c>
      <c r="T232" s="3">
        <f>IF(Q232&gt;alternative_less!C$9,NORMDIST(Q232,$D$3,$E$5,0),0)</f>
        <v>1.3137511942297029</v>
      </c>
      <c r="U232" s="3">
        <f>IF(Q232&lt;=alternative_less!C$9,NORMDIST(Q232,$D$3,$E$5,0),0)</f>
        <v>0</v>
      </c>
      <c r="V232" s="3">
        <f>IF(AND(ABS(Q232-alternative_less!C$9)&lt;computations!D$7,V231=0),computations!Y$6,0)</f>
        <v>0</v>
      </c>
      <c r="W232" s="3">
        <f>IF(AND(ABS(Q232-D$2)&lt;computations!D$7,W231=0),computations!Y$6,0)</f>
        <v>0</v>
      </c>
      <c r="X232" s="3">
        <f>IF(AND(ABS(Q232-D$3)&lt;computations!D$7,X231=0),computations!Y$6,0)</f>
        <v>0</v>
      </c>
    </row>
    <row r="233" spans="7:24" x14ac:dyDescent="0.2">
      <c r="G233" s="1">
        <f t="shared" si="6"/>
        <v>0.21799999999999864</v>
      </c>
      <c r="H233" s="1">
        <f>IF(G233&lt;alternative_greater!$C$9,NORMDIST(G233,$B$2,SQRT($B$4),0),0)</f>
        <v>0.42036703376592022</v>
      </c>
      <c r="I233" s="1">
        <f>IF(G233&gt;=alternative_greater!$C$9,NORMDIST(G233,$B$2,SQRT($B$4),0),0)</f>
        <v>0</v>
      </c>
      <c r="J233" s="3">
        <f>IF(G233&lt;alternative_greater!$C$9,NORMDIST(G233,$B$3,C$5,0),0)</f>
        <v>1.8667687399903923</v>
      </c>
      <c r="K233" s="3">
        <f>IF(G233&gt;=alternative_greater!$C$9,NORMDIST(G233,$B$3,C$5,0),0)</f>
        <v>0</v>
      </c>
      <c r="L233" s="3">
        <f>IF(AND(ABS(G233-alternative_greater!C$9)&lt;computations!B$7,L232=0),computations!O$6,0)</f>
        <v>0</v>
      </c>
      <c r="M233" s="3">
        <f>IF(AND(ABS(G233-B$2)&lt;computations!B$7,M232=0),computations!O$6,0)</f>
        <v>0</v>
      </c>
      <c r="N233" s="3">
        <f>IF(AND(ABS(G233-B$3)&lt;computations!B$7,N232=0),computations!O$6,0)</f>
        <v>0</v>
      </c>
      <c r="Q233" s="1">
        <f t="shared" si="7"/>
        <v>0.32950000000000274</v>
      </c>
      <c r="R233" s="1">
        <f>IF(Q233&gt;alternative_less!C$9,NORMDIST(Q233,$D$2,SQRT($D$4),0),0)</f>
        <v>2.4953788859406405</v>
      </c>
      <c r="S233" s="1">
        <f>IF(Q233&lt;=alternative_less!C$9,NORMDIST(Q233,$D$2,SQRT($D$4),0),0)</f>
        <v>0</v>
      </c>
      <c r="T233" s="3">
        <f>IF(Q233&gt;alternative_less!C$9,NORMDIST(Q233,$D$3,$E$5,0),0)</f>
        <v>1.2528945974602383</v>
      </c>
      <c r="U233" s="3">
        <f>IF(Q233&lt;=alternative_less!C$9,NORMDIST(Q233,$D$3,$E$5,0),0)</f>
        <v>0</v>
      </c>
      <c r="V233" s="3">
        <f>IF(AND(ABS(Q233-alternative_less!C$9)&lt;computations!D$7,V232=0),computations!Y$6,0)</f>
        <v>0</v>
      </c>
      <c r="W233" s="3">
        <f>IF(AND(ABS(Q233-D$2)&lt;computations!D$7,W232=0),computations!Y$6,0)</f>
        <v>0</v>
      </c>
      <c r="X233" s="3">
        <f>IF(AND(ABS(Q233-D$3)&lt;computations!D$7,X232=0),computations!Y$6,0)</f>
        <v>0</v>
      </c>
    </row>
    <row r="234" spans="7:24" x14ac:dyDescent="0.2">
      <c r="G234" s="1">
        <f t="shared" si="6"/>
        <v>0.21859999999999863</v>
      </c>
      <c r="H234" s="1">
        <f>IF(G234&lt;alternative_greater!$C$9,NORMDIST(G234,$B$2,SQRT($B$4),0),0)</f>
        <v>0.39419506146061462</v>
      </c>
      <c r="I234" s="1">
        <f>IF(G234&gt;=alternative_greater!$C$9,NORMDIST(G234,$B$2,SQRT($B$4),0),0)</f>
        <v>0</v>
      </c>
      <c r="J234" s="3">
        <f>IF(G234&lt;alternative_greater!$C$9,NORMDIST(G234,$B$3,C$5,0),0)</f>
        <v>1.9366025601802841</v>
      </c>
      <c r="K234" s="3">
        <f>IF(G234&gt;=alternative_greater!$C$9,NORMDIST(G234,$B$3,C$5,0),0)</f>
        <v>0</v>
      </c>
      <c r="L234" s="3">
        <f>IF(AND(ABS(G234-alternative_greater!C$9)&lt;computations!B$7,L233=0),computations!O$6,0)</f>
        <v>0</v>
      </c>
      <c r="M234" s="3">
        <f>IF(AND(ABS(G234-B$2)&lt;computations!B$7,M233=0),computations!O$6,0)</f>
        <v>0</v>
      </c>
      <c r="N234" s="3">
        <f>IF(AND(ABS(G234-B$3)&lt;computations!B$7,N233=0),computations!O$6,0)</f>
        <v>0</v>
      </c>
      <c r="Q234" s="1">
        <f t="shared" si="7"/>
        <v>0.33040000000000275</v>
      </c>
      <c r="R234" s="1">
        <f>IF(Q234&gt;alternative_less!C$9,NORMDIST(Q234,$D$2,SQRT($D$4),0),0)</f>
        <v>2.5786770942581549</v>
      </c>
      <c r="S234" s="1">
        <f>IF(Q234&lt;=alternative_less!C$9,NORMDIST(Q234,$D$2,SQRT($D$4),0),0)</f>
        <v>0</v>
      </c>
      <c r="T234" s="3">
        <f>IF(Q234&gt;alternative_less!C$9,NORMDIST(Q234,$D$3,$E$5,0),0)</f>
        <v>1.1942119983087796</v>
      </c>
      <c r="U234" s="3">
        <f>IF(Q234&lt;=alternative_less!C$9,NORMDIST(Q234,$D$3,$E$5,0),0)</f>
        <v>0</v>
      </c>
      <c r="V234" s="3">
        <f>IF(AND(ABS(Q234-alternative_less!C$9)&lt;computations!D$7,V233=0),computations!Y$6,0)</f>
        <v>0</v>
      </c>
      <c r="W234" s="3">
        <f>IF(AND(ABS(Q234-D$2)&lt;computations!D$7,W233=0),computations!Y$6,0)</f>
        <v>0</v>
      </c>
      <c r="X234" s="3">
        <f>IF(AND(ABS(Q234-D$3)&lt;computations!D$7,X233=0),computations!Y$6,0)</f>
        <v>0</v>
      </c>
    </row>
    <row r="235" spans="7:24" x14ac:dyDescent="0.2">
      <c r="G235" s="1">
        <f t="shared" si="6"/>
        <v>0.21919999999999862</v>
      </c>
      <c r="H235" s="1">
        <f>IF(G235&lt;alternative_greater!$C$9,NORMDIST(G235,$B$2,SQRT($B$4),0),0)</f>
        <v>0.36944386517756761</v>
      </c>
      <c r="I235" s="1">
        <f>IF(G235&gt;=alternative_greater!$C$9,NORMDIST(G235,$B$2,SQRT($B$4),0),0)</f>
        <v>0</v>
      </c>
      <c r="J235" s="3">
        <f>IF(G235&lt;alternative_greater!$C$9,NORMDIST(G235,$B$3,C$5,0),0)</f>
        <v>2.0083313995147569</v>
      </c>
      <c r="K235" s="3">
        <f>IF(G235&gt;=alternative_greater!$C$9,NORMDIST(G235,$B$3,C$5,0),0)</f>
        <v>0</v>
      </c>
      <c r="L235" s="3">
        <f>IF(AND(ABS(G235-alternative_greater!C$9)&lt;computations!B$7,L234=0),computations!O$6,0)</f>
        <v>0</v>
      </c>
      <c r="M235" s="3">
        <f>IF(AND(ABS(G235-B$2)&lt;computations!B$7,M234=0),computations!O$6,0)</f>
        <v>0</v>
      </c>
      <c r="N235" s="3">
        <f>IF(AND(ABS(G235-B$3)&lt;computations!B$7,N234=0),computations!O$6,0)</f>
        <v>0</v>
      </c>
      <c r="Q235" s="1">
        <f t="shared" si="7"/>
        <v>0.33130000000000276</v>
      </c>
      <c r="R235" s="1">
        <f>IF(Q235&gt;alternative_less!C$9,NORMDIST(Q235,$D$2,SQRT($D$4),0),0)</f>
        <v>2.6636319221382969</v>
      </c>
      <c r="S235" s="1">
        <f>IF(Q235&lt;=alternative_less!C$9,NORMDIST(Q235,$D$2,SQRT($D$4),0),0)</f>
        <v>0</v>
      </c>
      <c r="T235" s="3">
        <f>IF(Q235&gt;alternative_less!C$9,NORMDIST(Q235,$D$3,$E$5,0),0)</f>
        <v>1.1376634481845787</v>
      </c>
      <c r="U235" s="3">
        <f>IF(Q235&lt;=alternative_less!C$9,NORMDIST(Q235,$D$3,$E$5,0),0)</f>
        <v>0</v>
      </c>
      <c r="V235" s="3">
        <f>IF(AND(ABS(Q235-alternative_less!C$9)&lt;computations!D$7,V234=0),computations!Y$6,0)</f>
        <v>0</v>
      </c>
      <c r="W235" s="3">
        <f>IF(AND(ABS(Q235-D$2)&lt;computations!D$7,W234=0),computations!Y$6,0)</f>
        <v>0</v>
      </c>
      <c r="X235" s="3">
        <f>IF(AND(ABS(Q235-D$3)&lt;computations!D$7,X234=0),computations!Y$6,0)</f>
        <v>0</v>
      </c>
    </row>
    <row r="236" spans="7:24" x14ac:dyDescent="0.2">
      <c r="G236" s="1">
        <f t="shared" si="6"/>
        <v>0.21979999999999861</v>
      </c>
      <c r="H236" s="1">
        <f>IF(G236&lt;alternative_greater!$C$9,NORMDIST(G236,$B$2,SQRT($B$4),0),0)</f>
        <v>0.34605130454809374</v>
      </c>
      <c r="I236" s="1">
        <f>IF(G236&gt;=alternative_greater!$C$9,NORMDIST(G236,$B$2,SQRT($B$4),0),0)</f>
        <v>0</v>
      </c>
      <c r="J236" s="3">
        <f>IF(G236&lt;alternative_greater!$C$9,NORMDIST(G236,$B$3,C$5,0),0)</f>
        <v>2.0819732722468389</v>
      </c>
      <c r="K236" s="3">
        <f>IF(G236&gt;=alternative_greater!$C$9,NORMDIST(G236,$B$3,C$5,0),0)</f>
        <v>0</v>
      </c>
      <c r="L236" s="3">
        <f>IF(AND(ABS(G236-alternative_greater!C$9)&lt;computations!B$7,L235=0),computations!O$6,0)</f>
        <v>0</v>
      </c>
      <c r="M236" s="3">
        <f>IF(AND(ABS(G236-B$2)&lt;computations!B$7,M235=0),computations!O$6,0)</f>
        <v>0</v>
      </c>
      <c r="N236" s="3">
        <f>IF(AND(ABS(G236-B$3)&lt;computations!B$7,N235=0),computations!O$6,0)</f>
        <v>0</v>
      </c>
      <c r="Q236" s="1">
        <f t="shared" si="7"/>
        <v>0.33220000000000277</v>
      </c>
      <c r="R236" s="1">
        <f>IF(Q236&gt;alternative_less!C$9,NORMDIST(Q236,$D$2,SQRT($D$4),0),0)</f>
        <v>2.750225101079776</v>
      </c>
      <c r="S236" s="1">
        <f>IF(Q236&lt;=alternative_less!C$9,NORMDIST(Q236,$D$2,SQRT($D$4),0),0)</f>
        <v>0</v>
      </c>
      <c r="T236" s="3">
        <f>IF(Q236&gt;alternative_less!C$9,NORMDIST(Q236,$D$3,$E$5,0),0)</f>
        <v>1.0832075055797743</v>
      </c>
      <c r="U236" s="3">
        <f>IF(Q236&lt;=alternative_less!C$9,NORMDIST(Q236,$D$3,$E$5,0),0)</f>
        <v>0</v>
      </c>
      <c r="V236" s="3"/>
      <c r="W236" s="3">
        <f>IF(AND(ABS(Q236-D$2)&lt;computations!D$7,W235=0),computations!Y$6,0)</f>
        <v>0</v>
      </c>
      <c r="X236" s="3">
        <f>IF(AND(ABS(Q236-D$3)&lt;computations!D$7,X235=0),computations!Y$6,0)</f>
        <v>0</v>
      </c>
    </row>
    <row r="237" spans="7:24" x14ac:dyDescent="0.2">
      <c r="G237" s="1">
        <f t="shared" si="6"/>
        <v>0.2203999999999986</v>
      </c>
      <c r="H237" s="1">
        <f>IF(G237&lt;alternative_greater!$C$9,NORMDIST(G237,$B$2,SQRT($B$4),0),0)</f>
        <v>0.32395692924215624</v>
      </c>
      <c r="I237" s="1">
        <f>IF(G237&gt;=alternative_greater!$C$9,NORMDIST(G237,$B$2,SQRT($B$4),0),0)</f>
        <v>0</v>
      </c>
      <c r="J237" s="3">
        <f>IF(G237&lt;alternative_greater!$C$9,NORMDIST(G237,$B$3,C$5,0),0)</f>
        <v>2.1575447696728838</v>
      </c>
      <c r="K237" s="3">
        <f>IF(G237&gt;=alternative_greater!$C$9,NORMDIST(G237,$B$3,C$5,0),0)</f>
        <v>0</v>
      </c>
      <c r="L237" s="3">
        <f>IF(AND(ABS(G237-alternative_greater!C$9)&lt;computations!B$7,L236=0),computations!O$6,0)</f>
        <v>0</v>
      </c>
      <c r="M237" s="3">
        <f>IF(AND(ABS(G237-B$2)&lt;computations!B$7,M236=0),computations!O$6,0)</f>
        <v>0</v>
      </c>
      <c r="N237" s="3">
        <f>IF(AND(ABS(G237-B$3)&lt;computations!B$7,N236=0),computations!O$6,0)</f>
        <v>0</v>
      </c>
      <c r="Q237" s="1">
        <f t="shared" si="7"/>
        <v>0.33310000000000278</v>
      </c>
      <c r="R237" s="1">
        <f>IF(Q237&gt;alternative_less!C$9,NORMDIST(Q237,$D$2,SQRT($D$4),0),0)</f>
        <v>2.8384356580029722</v>
      </c>
      <c r="S237" s="1">
        <f>IF(Q237&lt;=alternative_less!C$9,NORMDIST(Q237,$D$2,SQRT($D$4),0),0)</f>
        <v>0</v>
      </c>
      <c r="T237" s="3">
        <f>IF(Q237&gt;alternative_less!C$9,NORMDIST(Q237,$D$3,$E$5,0),0)</f>
        <v>1.0308013940920608</v>
      </c>
      <c r="U237" s="3">
        <f>IF(Q237&lt;=alternative_less!C$9,NORMDIST(Q237,$D$3,$E$5,0),0)</f>
        <v>0</v>
      </c>
      <c r="V237" s="3">
        <f>IF(AND(ABS(Q237-alternative_less!C$9)&lt;computations!D$7,V236=0),computations!Y$6,0)</f>
        <v>0</v>
      </c>
      <c r="W237" s="3">
        <f>IF(AND(ABS(Q237-D$2)&lt;computations!D$7,W236=0),computations!Y$6,0)</f>
        <v>0</v>
      </c>
      <c r="X237" s="3">
        <f>IF(AND(ABS(Q237-D$3)&lt;computations!D$7,X236=0),computations!Y$6,0)</f>
        <v>0</v>
      </c>
    </row>
    <row r="238" spans="7:24" x14ac:dyDescent="0.2">
      <c r="G238" s="1">
        <f t="shared" si="6"/>
        <v>0.22099999999999859</v>
      </c>
      <c r="H238" s="1">
        <f>IF(G238&lt;alternative_greater!$C$9,NORMDIST(G238,$B$2,SQRT($B$4),0),0)</f>
        <v>0.30310200409886451</v>
      </c>
      <c r="I238" s="1">
        <f>IF(G238&gt;=alternative_greater!$C$9,NORMDIST(G238,$B$2,SQRT($B$4),0),0)</f>
        <v>0</v>
      </c>
      <c r="J238" s="3">
        <f>IF(G238&lt;alternative_greater!$C$9,NORMDIST(G238,$B$3,C$5,0),0)</f>
        <v>2.2350609838343738</v>
      </c>
      <c r="K238" s="3">
        <f>IF(G238&gt;=alternative_greater!$C$9,NORMDIST(G238,$B$3,C$5,0),0)</f>
        <v>0</v>
      </c>
      <c r="L238" s="3">
        <f>IF(AND(ABS(G238-alternative_greater!C$9)&lt;computations!B$7,L237=0),computations!O$6,0)</f>
        <v>0</v>
      </c>
      <c r="M238" s="3">
        <f>IF(AND(ABS(G238-B$2)&lt;computations!B$7,M237=0),computations!O$6,0)</f>
        <v>0</v>
      </c>
      <c r="N238" s="3">
        <f>IF(AND(ABS(G238-B$3)&lt;computations!B$7,N237=0),computations!O$6,0)</f>
        <v>0</v>
      </c>
      <c r="Q238" s="1">
        <f t="shared" si="7"/>
        <v>0.33400000000000279</v>
      </c>
      <c r="R238" s="1">
        <f>IF(Q238&gt;alternative_less!C$9,NORMDIST(Q238,$D$2,SQRT($D$4),0),0)</f>
        <v>2.9282398632910036</v>
      </c>
      <c r="S238" s="1">
        <f>IF(Q238&lt;=alternative_less!C$9,NORMDIST(Q238,$D$2,SQRT($D$4),0),0)</f>
        <v>0</v>
      </c>
      <c r="T238" s="3">
        <f>IF(Q238&gt;alternative_less!C$9,NORMDIST(Q238,$D$3,$E$5,0),0)</f>
        <v>0.98040115644163639</v>
      </c>
      <c r="U238" s="3">
        <f>IF(Q238&lt;=alternative_less!C$9,NORMDIST(Q238,$D$3,$E$5,0),0)</f>
        <v>0</v>
      </c>
      <c r="V238" s="3">
        <f>IF(AND(ABS(Q238-alternative_less!C$9)&lt;computations!D$7,V237=0),computations!Y$6,0)</f>
        <v>0</v>
      </c>
      <c r="W238" s="3">
        <f>IF(AND(ABS(Q238-D$2)&lt;computations!D$7,W237=0),computations!Y$6,0)</f>
        <v>0</v>
      </c>
      <c r="X238" s="3">
        <f>IF(AND(ABS(Q238-D$3)&lt;computations!D$7,X237=0),computations!Y$6,0)</f>
        <v>0</v>
      </c>
    </row>
    <row r="239" spans="7:24" x14ac:dyDescent="0.2">
      <c r="G239" s="1">
        <f t="shared" si="6"/>
        <v>0.22159999999999858</v>
      </c>
      <c r="H239" s="1">
        <f>IF(G239&lt;alternative_greater!$C$9,NORMDIST(G239,$B$2,SQRT($B$4),0),0)</f>
        <v>0.28342952797467297</v>
      </c>
      <c r="I239" s="1">
        <f>IF(G239&gt;=alternative_greater!$C$9,NORMDIST(G239,$B$2,SQRT($B$4),0),0)</f>
        <v>0</v>
      </c>
      <c r="J239" s="3">
        <f>IF(G239&lt;alternative_greater!$C$9,NORMDIST(G239,$B$3,C$5,0),0)</f>
        <v>2.3145354311614357</v>
      </c>
      <c r="K239" s="3">
        <f>IF(G239&gt;=alternative_greater!$C$9,NORMDIST(G239,$B$3,C$5,0),0)</f>
        <v>0</v>
      </c>
      <c r="L239" s="3">
        <f>IF(AND(ABS(G239-alternative_greater!C$9)&lt;computations!B$7,L238=0),computations!O$6,0)</f>
        <v>0</v>
      </c>
      <c r="M239" s="3">
        <f>IF(AND(ABS(G239-B$2)&lt;computations!B$7,M238=0),computations!O$6,0)</f>
        <v>0</v>
      </c>
      <c r="N239" s="3">
        <f>IF(AND(ABS(G239-B$3)&lt;computations!B$7,N238=0),computations!O$6,0)</f>
        <v>0</v>
      </c>
      <c r="Q239" s="1">
        <f t="shared" si="7"/>
        <v>0.33490000000000281</v>
      </c>
      <c r="R239" s="1">
        <f>IF(Q239&gt;alternative_less!C$9,NORMDIST(Q239,$D$2,SQRT($D$4),0),0)</f>
        <v>3.019611183058919</v>
      </c>
      <c r="S239" s="1">
        <f>IF(Q239&lt;=alternative_less!C$9,NORMDIST(Q239,$D$2,SQRT($D$4),0),0)</f>
        <v>0</v>
      </c>
      <c r="T239" s="3">
        <f>IF(Q239&gt;alternative_less!C$9,NORMDIST(Q239,$D$3,$E$5,0),0)</f>
        <v>0.931961804187453</v>
      </c>
      <c r="U239" s="3">
        <f>IF(Q239&lt;=alternative_less!C$9,NORMDIST(Q239,$D$3,$E$5,0),0)</f>
        <v>0</v>
      </c>
      <c r="V239" s="3">
        <f>IF(AND(ABS(Q239-alternative_less!C$9)&lt;computations!D$7,V238=0),computations!Y$6,0)</f>
        <v>0</v>
      </c>
      <c r="W239" s="3">
        <f>IF(AND(ABS(Q239-D$2)&lt;computations!D$7,W238=0),computations!Y$6,0)</f>
        <v>0</v>
      </c>
      <c r="X239" s="3">
        <f>IF(AND(ABS(Q239-D$3)&lt;computations!D$7,X238=0),computations!Y$6,0)</f>
        <v>0</v>
      </c>
    </row>
    <row r="240" spans="7:24" x14ac:dyDescent="0.2">
      <c r="G240" s="1">
        <f t="shared" si="6"/>
        <v>0.22219999999999857</v>
      </c>
      <c r="H240" s="1">
        <f>IF(G240&lt;alternative_greater!$C$9,NORMDIST(G240,$B$2,SQRT($B$4),0),0)</f>
        <v>0.26488424664851967</v>
      </c>
      <c r="I240" s="1">
        <f>IF(G240&gt;=alternative_greater!$C$9,NORMDIST(G240,$B$2,SQRT($B$4),0),0)</f>
        <v>0</v>
      </c>
      <c r="J240" s="3">
        <f>IF(G240&lt;alternative_greater!$C$9,NORMDIST(G240,$B$3,C$5,0),0)</f>
        <v>2.3959799762224621</v>
      </c>
      <c r="K240" s="3">
        <f>IF(G240&gt;=alternative_greater!$C$9,NORMDIST(G240,$B$3,C$5,0),0)</f>
        <v>0</v>
      </c>
      <c r="L240" s="3">
        <f>IF(AND(ABS(G240-alternative_greater!C$9)&lt;computations!B$7,L239=0),computations!O$6,0)</f>
        <v>0</v>
      </c>
      <c r="M240" s="3">
        <f>IF(AND(ABS(G240-B$2)&lt;computations!B$7,M239=0),computations!O$6,0)</f>
        <v>0</v>
      </c>
      <c r="N240" s="3">
        <f>IF(AND(ABS(G240-B$3)&lt;computations!B$7,N239=0),computations!O$6,0)</f>
        <v>0</v>
      </c>
      <c r="Q240" s="1">
        <f t="shared" si="7"/>
        <v>0.33580000000000282</v>
      </c>
      <c r="R240" s="1">
        <f>IF(Q240&gt;alternative_less!C$9,NORMDIST(Q240,$D$2,SQRT($D$4),0),0)</f>
        <v>3.1125202359092654</v>
      </c>
      <c r="S240" s="1">
        <f>IF(Q240&lt;=alternative_less!C$9,NORMDIST(Q240,$D$2,SQRT($D$4),0),0)</f>
        <v>0</v>
      </c>
      <c r="T240" s="3">
        <f>IF(Q240&gt;alternative_less!C$9,NORMDIST(Q240,$D$3,$E$5,0),0)</f>
        <v>0.88543746287778524</v>
      </c>
      <c r="U240" s="3">
        <f>IF(Q240&lt;=alternative_less!C$9,NORMDIST(Q240,$D$3,$E$5,0),0)</f>
        <v>0</v>
      </c>
      <c r="V240" s="3">
        <f>IF(AND(ABS(Q240-alternative_less!C$9)&lt;computations!D$7,V239=0),computations!Y$6,0)</f>
        <v>0</v>
      </c>
      <c r="W240" s="3">
        <f>IF(AND(ABS(Q240-D$2)&lt;computations!D$7,W239=0),computations!Y$6,0)</f>
        <v>0</v>
      </c>
      <c r="X240" s="3">
        <f>IF(AND(ABS(Q240-D$3)&lt;computations!D$7,X239=0),computations!Y$6,0)</f>
        <v>0</v>
      </c>
    </row>
    <row r="241" spans="7:24" x14ac:dyDescent="0.2">
      <c r="G241" s="1">
        <f t="shared" si="6"/>
        <v>0.22279999999999855</v>
      </c>
      <c r="H241" s="1">
        <f>IF(G241&lt;alternative_greater!$C$9,NORMDIST(G241,$B$2,SQRT($B$4),0),0)</f>
        <v>0.24741266012410071</v>
      </c>
      <c r="I241" s="1">
        <f>IF(G241&gt;=alternative_greater!$C$9,NORMDIST(G241,$B$2,SQRT($B$4),0),0)</f>
        <v>0</v>
      </c>
      <c r="J241" s="3">
        <f>IF(G241&lt;alternative_greater!$C$9,NORMDIST(G241,$B$3,C$5,0),0)</f>
        <v>2.4794047557498997</v>
      </c>
      <c r="K241" s="3">
        <f>IF(G241&gt;=alternative_greater!$C$9,NORMDIST(G241,$B$3,C$5,0),0)</f>
        <v>0</v>
      </c>
      <c r="L241" s="3">
        <f>IF(AND(ABS(G241-alternative_greater!C$9)&lt;computations!B$7,L240=0),computations!O$6,0)</f>
        <v>0</v>
      </c>
      <c r="M241" s="3">
        <f>IF(AND(ABS(G241-B$2)&lt;computations!B$7,M240=0),computations!O$6,0)</f>
        <v>0</v>
      </c>
      <c r="N241" s="3">
        <f>IF(AND(ABS(G241-B$3)&lt;computations!B$7,N240=0),computations!O$6,0)</f>
        <v>0</v>
      </c>
      <c r="Q241" s="1">
        <f t="shared" si="7"/>
        <v>0.33670000000000283</v>
      </c>
      <c r="R241" s="1">
        <f>IF(Q241&gt;alternative_less!C$9,NORMDIST(Q241,$D$2,SQRT($D$4),0),0)</f>
        <v>3.2069347544271021</v>
      </c>
      <c r="S241" s="1">
        <f>IF(Q241&lt;=alternative_less!C$9,NORMDIST(Q241,$D$2,SQRT($D$4),0),0)</f>
        <v>0</v>
      </c>
      <c r="T241" s="3">
        <f>IF(Q241&gt;alternative_less!C$9,NORMDIST(Q241,$D$3,$E$5,0),0)</f>
        <v>0.8407815123998762</v>
      </c>
      <c r="U241" s="3">
        <f>IF(Q241&lt;=alternative_less!C$9,NORMDIST(Q241,$D$3,$E$5,0),0)</f>
        <v>0</v>
      </c>
      <c r="V241" s="3">
        <f>IF(AND(ABS(Q241-alternative_less!C$9)&lt;computations!D$7,V240=0),computations!Y$6,0)</f>
        <v>0</v>
      </c>
      <c r="W241" s="3">
        <f>IF(AND(ABS(Q241-D$2)&lt;computations!D$7,W240=0),computations!Y$6,0)</f>
        <v>0</v>
      </c>
      <c r="X241" s="3">
        <f>IF(AND(ABS(Q241-D$3)&lt;computations!D$7,X240=0),computations!Y$6,0)</f>
        <v>0</v>
      </c>
    </row>
    <row r="242" spans="7:24" x14ac:dyDescent="0.2">
      <c r="G242" s="1">
        <f t="shared" si="6"/>
        <v>0.22339999999999854</v>
      </c>
      <c r="H242" s="1">
        <f>IF(G242&lt;alternative_greater!$C$9,NORMDIST(G242,$B$2,SQRT($B$4),0),0)</f>
        <v>0.2309630246689254</v>
      </c>
      <c r="I242" s="1">
        <f>IF(G242&gt;=alternative_greater!$C$9,NORMDIST(G242,$B$2,SQRT($B$4),0),0)</f>
        <v>0</v>
      </c>
      <c r="J242" s="3">
        <f>IF(G242&lt;alternative_greater!$C$9,NORMDIST(G242,$B$3,C$5,0),0)</f>
        <v>2.5648181031176378</v>
      </c>
      <c r="K242" s="3">
        <f>IF(G242&gt;=alternative_greater!$C$9,NORMDIST(G242,$B$3,C$5,0),0)</f>
        <v>0</v>
      </c>
      <c r="L242" s="3">
        <f>IF(AND(ABS(G242-alternative_greater!C$9)&lt;computations!B$7,L241=0),computations!O$6,0)</f>
        <v>0</v>
      </c>
      <c r="M242" s="3">
        <f>IF(AND(ABS(G242-B$2)&lt;computations!B$7,M241=0),computations!O$6,0)</f>
        <v>0</v>
      </c>
      <c r="N242" s="3">
        <f>IF(AND(ABS(G242-B$3)&lt;computations!B$7,N241=0),computations!O$6,0)</f>
        <v>0</v>
      </c>
      <c r="Q242" s="1">
        <f t="shared" si="7"/>
        <v>0.33760000000000284</v>
      </c>
      <c r="R242" s="1">
        <f>IF(Q242&gt;alternative_less!C$9,NORMDIST(Q242,$D$2,SQRT($D$4),0),0)</f>
        <v>3.3028195516612149</v>
      </c>
      <c r="S242" s="1">
        <f>IF(Q242&lt;=alternative_less!C$9,NORMDIST(Q242,$D$2,SQRT($D$4),0),0)</f>
        <v>0</v>
      </c>
      <c r="T242" s="3">
        <f>IF(Q242&gt;alternative_less!C$9,NORMDIST(Q242,$D$3,$E$5,0),0)</f>
        <v>0.79794672232264652</v>
      </c>
      <c r="U242" s="3">
        <f>IF(Q242&lt;=alternative_less!C$9,NORMDIST(Q242,$D$3,$E$5,0),0)</f>
        <v>0</v>
      </c>
      <c r="V242" s="3">
        <f>IF(AND(ABS(Q242-alternative_less!C$9)&lt;computations!D$7,V241=0),computations!Y$6,0)</f>
        <v>0</v>
      </c>
      <c r="W242" s="3">
        <f>IF(AND(ABS(Q242-D$2)&lt;computations!D$7,W241=0),computations!Y$6,0)</f>
        <v>0</v>
      </c>
      <c r="X242" s="3">
        <f>IF(AND(ABS(Q242-D$3)&lt;computations!D$7,X241=0),computations!Y$6,0)</f>
        <v>0</v>
      </c>
    </row>
    <row r="243" spans="7:24" x14ac:dyDescent="0.2">
      <c r="G243" s="1">
        <f t="shared" si="6"/>
        <v>0.22399999999999853</v>
      </c>
      <c r="H243" s="1">
        <f>IF(G243&lt;alternative_greater!$C$9,NORMDIST(G243,$B$2,SQRT($B$4),0),0)</f>
        <v>0.21548534992775251</v>
      </c>
      <c r="I243" s="1">
        <f>IF(G243&gt;=alternative_greater!$C$9,NORMDIST(G243,$B$2,SQRT($B$4),0),0)</f>
        <v>0</v>
      </c>
      <c r="J243" s="3">
        <f>IF(G243&lt;alternative_greater!$C$9,NORMDIST(G243,$B$3,C$5,0),0)</f>
        <v>2.652226473450483</v>
      </c>
      <c r="K243" s="3">
        <f>IF(G243&gt;=alternative_greater!$C$9,NORMDIST(G243,$B$3,C$5,0),0)</f>
        <v>0</v>
      </c>
      <c r="L243" s="3">
        <f>IF(AND(ABS(G243-alternative_greater!C$9)&lt;computations!B$7,L242=0),computations!O$6,0)</f>
        <v>0</v>
      </c>
      <c r="M243" s="3">
        <f>IF(AND(ABS(G243-B$2)&lt;computations!B$7,M242=0),computations!O$6,0)</f>
        <v>0</v>
      </c>
      <c r="N243" s="3">
        <f>IF(AND(ABS(G243-B$3)&lt;computations!B$7,N242=0),computations!O$6,0)</f>
        <v>0</v>
      </c>
      <c r="Q243" s="1">
        <f t="shared" si="7"/>
        <v>0.33850000000000285</v>
      </c>
      <c r="R243" s="1">
        <f>IF(Q243&gt;alternative_less!C$9,NORMDIST(Q243,$D$2,SQRT($D$4),0),0)</f>
        <v>3.4001364928310633</v>
      </c>
      <c r="S243" s="1">
        <f>IF(Q243&lt;=alternative_less!C$9,NORMDIST(Q243,$D$2,SQRT($D$4),0),0)</f>
        <v>0</v>
      </c>
      <c r="T243" s="3">
        <f>IF(Q243&gt;alternative_less!C$9,NORMDIST(Q243,$D$3,$E$5,0),0)</f>
        <v>0.75688538205513456</v>
      </c>
      <c r="U243" s="3">
        <f>IF(Q243&lt;=alternative_less!C$9,NORMDIST(Q243,$D$3,$E$5,0),0)</f>
        <v>0</v>
      </c>
      <c r="V243" s="3">
        <f>IF(AND(ABS(Q243-alternative_less!C$9)&lt;computations!D$7,V242=0),computations!Y$6,0)</f>
        <v>0</v>
      </c>
      <c r="W243" s="3">
        <f>IF(AND(ABS(Q243-D$2)&lt;computations!D$7,W242=0),computations!Y$6,0)</f>
        <v>0</v>
      </c>
      <c r="X243" s="3">
        <f>IF(AND(ABS(Q243-D$3)&lt;computations!D$7,X242=0),computations!Y$6,0)</f>
        <v>0</v>
      </c>
    </row>
    <row r="244" spans="7:24" x14ac:dyDescent="0.2">
      <c r="G244" s="1">
        <f t="shared" si="6"/>
        <v>0.22459999999999852</v>
      </c>
      <c r="H244" s="1">
        <f>IF(G244&lt;alternative_greater!$C$9,NORMDIST(G244,$B$2,SQRT($B$4),0),0)</f>
        <v>0.20093139144466635</v>
      </c>
      <c r="I244" s="1">
        <f>IF(G244&gt;=alternative_greater!$C$9,NORMDIST(G244,$B$2,SQRT($B$4),0),0)</f>
        <v>0</v>
      </c>
      <c r="J244" s="3">
        <f>IF(G244&lt;alternative_greater!$C$9,NORMDIST(G244,$B$3,C$5,0),0)</f>
        <v>2.7416343695509173</v>
      </c>
      <c r="K244" s="3">
        <f>IF(G244&gt;=alternative_greater!$C$9,NORMDIST(G244,$B$3,C$5,0),0)</f>
        <v>0</v>
      </c>
      <c r="L244" s="3">
        <f>IF(AND(ABS(G244-alternative_greater!C$9)&lt;computations!B$7,L243=0),computations!O$6,0)</f>
        <v>0</v>
      </c>
      <c r="M244" s="3">
        <f>IF(AND(ABS(G244-B$2)&lt;computations!B$7,M243=0),computations!O$6,0)</f>
        <v>0</v>
      </c>
      <c r="N244" s="3">
        <f>IF(AND(ABS(G244-B$3)&lt;computations!B$7,N243=0),computations!O$6,0)</f>
        <v>0</v>
      </c>
      <c r="Q244" s="1">
        <f t="shared" si="7"/>
        <v>0.33940000000000287</v>
      </c>
      <c r="R244" s="1">
        <f>IF(Q244&gt;alternative_less!C$9,NORMDIST(Q244,$D$2,SQRT($D$4),0),0)</f>
        <v>3.4988444724905667</v>
      </c>
      <c r="S244" s="1">
        <f>IF(Q244&lt;=alternative_less!C$9,NORMDIST(Q244,$D$2,SQRT($D$4),0),0)</f>
        <v>0</v>
      </c>
      <c r="T244" s="3">
        <f>IF(Q244&gt;alternative_less!C$9,NORMDIST(Q244,$D$3,$E$5,0),0)</f>
        <v>0.71754942567130031</v>
      </c>
      <c r="U244" s="3">
        <f>IF(Q244&lt;=alternative_less!C$9,NORMDIST(Q244,$D$3,$E$5,0),0)</f>
        <v>0</v>
      </c>
      <c r="V244" s="3">
        <f>IF(AND(ABS(Q244-alternative_less!C$9)&lt;computations!D$7,V243=0),computations!Y$6,0)</f>
        <v>0</v>
      </c>
      <c r="W244" s="3">
        <f>IF(AND(ABS(Q244-D$2)&lt;computations!D$7,W243=0),computations!Y$6,0)</f>
        <v>0</v>
      </c>
      <c r="X244" s="3">
        <f>IF(AND(ABS(Q244-D$3)&lt;computations!D$7,X243=0),computations!Y$6,0)</f>
        <v>0</v>
      </c>
    </row>
    <row r="245" spans="7:24" x14ac:dyDescent="0.2">
      <c r="G245" s="1">
        <f t="shared" si="6"/>
        <v>0.22519999999999851</v>
      </c>
      <c r="H245" s="1">
        <f>IF(G245&lt;alternative_greater!$C$9,NORMDIST(G245,$B$2,SQRT($B$4),0),0)</f>
        <v>0.18725463892343841</v>
      </c>
      <c r="I245" s="1">
        <f>IF(G245&gt;=alternative_greater!$C$9,NORMDIST(G245,$B$2,SQRT($B$4),0),0)</f>
        <v>0</v>
      </c>
      <c r="J245" s="3">
        <f>IF(G245&lt;alternative_greater!$C$9,NORMDIST(G245,$B$3,C$5,0),0)</f>
        <v>2.8330442688326865</v>
      </c>
      <c r="K245" s="3">
        <f>IF(G245&gt;=alternative_greater!$C$9,NORMDIST(G245,$B$3,C$5,0),0)</f>
        <v>0</v>
      </c>
      <c r="L245" s="3">
        <f>IF(AND(ABS(G245-alternative_greater!C$9)&lt;computations!B$7,L244=0),computations!O$6,0)</f>
        <v>0</v>
      </c>
      <c r="M245" s="3">
        <f>IF(AND(ABS(G245-B$2)&lt;computations!B$7,M244=0),computations!O$6,0)</f>
        <v>0</v>
      </c>
      <c r="N245" s="3">
        <f>IF(AND(ABS(G245-B$3)&lt;computations!B$7,N244=0),computations!O$6,0)</f>
        <v>0</v>
      </c>
      <c r="Q245" s="1">
        <f t="shared" si="7"/>
        <v>0.34030000000000288</v>
      </c>
      <c r="R245" s="1">
        <f>IF(Q245&gt;alternative_less!C$9,NORMDIST(Q245,$D$2,SQRT($D$4),0),0)</f>
        <v>3.5988993973705106</v>
      </c>
      <c r="S245" s="1">
        <f>IF(Q245&lt;=alternative_less!C$9,NORMDIST(Q245,$D$2,SQRT($D$4),0),0)</f>
        <v>0</v>
      </c>
      <c r="T245" s="3">
        <f>IF(Q245&gt;alternative_less!C$9,NORMDIST(Q245,$D$3,$E$5,0),0)</f>
        <v>0.67989055127905507</v>
      </c>
      <c r="U245" s="3">
        <f>IF(Q245&lt;=alternative_less!C$9,NORMDIST(Q245,$D$3,$E$5,0),0)</f>
        <v>0</v>
      </c>
      <c r="V245" s="3">
        <f>IF(AND(ABS(Q245-alternative_less!C$9)&lt;computations!D$7,V244=0),computations!Y$6,0)</f>
        <v>0</v>
      </c>
      <c r="W245" s="3">
        <f>IF(AND(ABS(Q245-D$2)&lt;computations!D$7,W244=0),computations!Y$6,0)</f>
        <v>0</v>
      </c>
      <c r="X245" s="3">
        <f>IF(AND(ABS(Q245-D$3)&lt;computations!D$7,X244=0),computations!Y$6,0)</f>
        <v>0</v>
      </c>
    </row>
    <row r="246" spans="7:24" x14ac:dyDescent="0.2">
      <c r="G246" s="1">
        <f t="shared" si="6"/>
        <v>0.2257999999999985</v>
      </c>
      <c r="H246" s="1">
        <f>IF(G246&lt;alternative_greater!$C$9,NORMDIST(G246,$B$2,SQRT($B$4),0),0)</f>
        <v>0.17441030055009751</v>
      </c>
      <c r="I246" s="1">
        <f>IF(G246&gt;=alternative_greater!$C$9,NORMDIST(G246,$B$2,SQRT($B$4),0),0)</f>
        <v>0</v>
      </c>
      <c r="J246" s="3">
        <f>IF(G246&lt;alternative_greater!$C$9,NORMDIST(G246,$B$3,C$5,0),0)</f>
        <v>2.9264565514546579</v>
      </c>
      <c r="K246" s="3">
        <f>IF(G246&gt;=alternative_greater!$C$9,NORMDIST(G246,$B$3,C$5,0),0)</f>
        <v>0</v>
      </c>
      <c r="L246" s="3">
        <f>IF(AND(ABS(G246-alternative_greater!C$9)&lt;computations!B$7,L245=0),computations!O$6,0)</f>
        <v>0</v>
      </c>
      <c r="M246" s="3">
        <f>IF(AND(ABS(G246-B$2)&lt;computations!B$7,M245=0),computations!O$6,0)</f>
        <v>0</v>
      </c>
      <c r="N246" s="3">
        <f>IF(AND(ABS(G246-B$3)&lt;computations!B$7,N245=0),computations!O$6,0)</f>
        <v>0</v>
      </c>
      <c r="Q246" s="1">
        <f t="shared" si="7"/>
        <v>0.34120000000000289</v>
      </c>
      <c r="R246" s="1">
        <f>IF(Q246&gt;alternative_less!C$9,NORMDIST(Q246,$D$2,SQRT($D$4),0),0)</f>
        <v>3.7002541751109055</v>
      </c>
      <c r="S246" s="1">
        <f>IF(Q246&lt;=alternative_less!C$9,NORMDIST(Q246,$D$2,SQRT($D$4),0),0)</f>
        <v>0</v>
      </c>
      <c r="T246" s="3">
        <f>IF(Q246&gt;alternative_less!C$9,NORMDIST(Q246,$D$3,$E$5,0),0)</f>
        <v>0.64386033483766725</v>
      </c>
      <c r="U246" s="3">
        <f>IF(Q246&lt;=alternative_less!C$9,NORMDIST(Q246,$D$3,$E$5,0),0)</f>
        <v>0</v>
      </c>
      <c r="V246" s="3">
        <f>IF(AND(ABS(Q246-alternative_less!C$9)&lt;computations!D$7,V245=0),computations!Y$6,0)</f>
        <v>0</v>
      </c>
      <c r="W246" s="3">
        <f>IF(AND(ABS(Q246-D$2)&lt;computations!D$7,W245=0),computations!Y$6,0)</f>
        <v>0</v>
      </c>
      <c r="X246" s="3">
        <f>IF(AND(ABS(Q246-D$3)&lt;computations!D$7,X245=0),computations!Y$6,0)</f>
        <v>0</v>
      </c>
    </row>
    <row r="247" spans="7:24" x14ac:dyDescent="0.2">
      <c r="G247" s="1">
        <f t="shared" si="6"/>
        <v>0.22639999999999849</v>
      </c>
      <c r="H247" s="1">
        <f>IF(G247&lt;alternative_greater!$C$9,NORMDIST(G247,$B$2,SQRT($B$4),0),0)</f>
        <v>0.16235528369486804</v>
      </c>
      <c r="I247" s="1">
        <f>IF(G247&gt;=alternative_greater!$C$9,NORMDIST(G247,$B$2,SQRT($B$4),0),0)</f>
        <v>0</v>
      </c>
      <c r="J247" s="3">
        <f>IF(G247&lt;alternative_greater!$C$9,NORMDIST(G247,$B$3,C$5,0),0)</f>
        <v>3.0218694298519617</v>
      </c>
      <c r="K247" s="3">
        <f>IF(G247&gt;=alternative_greater!$C$9,NORMDIST(G247,$B$3,C$5,0),0)</f>
        <v>0</v>
      </c>
      <c r="L247" s="3">
        <f>IF(AND(ABS(G247-alternative_greater!C$9)&lt;computations!B$7,L246=0),computations!O$6,0)</f>
        <v>0</v>
      </c>
      <c r="M247" s="3">
        <f>IF(AND(ABS(G247-B$2)&lt;computations!B$7,M246=0),computations!O$6,0)</f>
        <v>0</v>
      </c>
      <c r="N247" s="3">
        <f>IF(AND(ABS(G247-B$3)&lt;computations!B$7,N246=0),computations!O$6,0)</f>
        <v>0</v>
      </c>
      <c r="Q247" s="1">
        <f t="shared" si="7"/>
        <v>0.3421000000000029</v>
      </c>
      <c r="R247" s="1">
        <f>IF(Q247&gt;alternative_less!C$9,NORMDIST(Q247,$D$2,SQRT($D$4),0),0)</f>
        <v>3.8028587090831381</v>
      </c>
      <c r="S247" s="1">
        <f>IF(Q247&lt;=alternative_less!C$9,NORMDIST(Q247,$D$2,SQRT($D$4),0),0)</f>
        <v>0</v>
      </c>
      <c r="T247" s="3">
        <f>IF(Q247&gt;alternative_less!C$9,NORMDIST(Q247,$D$3,$E$5,0),0)</f>
        <v>0.60941033835312031</v>
      </c>
      <c r="U247" s="3">
        <f>IF(Q247&lt;=alternative_less!C$9,NORMDIST(Q247,$D$3,$E$5,0),0)</f>
        <v>0</v>
      </c>
      <c r="V247" s="3">
        <f>IF(AND(ABS(Q247-alternative_less!C$9)&lt;computations!D$7,V246=0),computations!Y$6,0)</f>
        <v>0</v>
      </c>
      <c r="W247" s="3">
        <f>IF(AND(ABS(Q247-D$2)&lt;computations!D$7,W246=0),computations!Y$6,0)</f>
        <v>0</v>
      </c>
      <c r="X247" s="3">
        <f>IF(AND(ABS(Q247-D$3)&lt;computations!D$7,X246=0),computations!Y$6,0)</f>
        <v>0</v>
      </c>
    </row>
    <row r="248" spans="7:24" x14ac:dyDescent="0.2">
      <c r="G248" s="1">
        <f t="shared" si="6"/>
        <v>0.22699999999999848</v>
      </c>
      <c r="H248" s="1">
        <f>IF(G248&lt;alternative_greater!$C$9,NORMDIST(G248,$B$2,SQRT($B$4),0),0)</f>
        <v>0.15104817230295189</v>
      </c>
      <c r="I248" s="1">
        <f>IF(G248&gt;=alternative_greater!$C$9,NORMDIST(G248,$B$2,SQRT($B$4),0),0)</f>
        <v>0</v>
      </c>
      <c r="J248" s="3">
        <f>IF(G248&lt;alternative_greater!$C$9,NORMDIST(G248,$B$3,C$5,0),0)</f>
        <v>3.1192788798644018</v>
      </c>
      <c r="K248" s="3">
        <f>IF(G248&gt;=alternative_greater!$C$9,NORMDIST(G248,$B$3,C$5,0),0)</f>
        <v>0</v>
      </c>
      <c r="L248" s="3">
        <f>IF(AND(ABS(G248-alternative_greater!C$9)&lt;computations!B$7,L247=0),computations!O$6,0)</f>
        <v>0</v>
      </c>
      <c r="M248" s="3">
        <f>IF(AND(ABS(G248-B$2)&lt;computations!B$7,M247=0),computations!O$6,0)</f>
        <v>0</v>
      </c>
      <c r="N248" s="3">
        <f>IF(AND(ABS(G248-B$3)&lt;computations!B$7,N247=0),computations!O$6,0)</f>
        <v>0</v>
      </c>
      <c r="Q248" s="1">
        <f t="shared" si="7"/>
        <v>0.34300000000000291</v>
      </c>
      <c r="R248" s="1">
        <f>IF(Q248&gt;alternative_less!C$9,NORMDIST(Q248,$D$2,SQRT($D$4),0),0)</f>
        <v>3.9066598994893655</v>
      </c>
      <c r="S248" s="1">
        <f>IF(Q248&lt;=alternative_less!C$9,NORMDIST(Q248,$D$2,SQRT($D$4),0),0)</f>
        <v>0</v>
      </c>
      <c r="T248" s="3">
        <f>IF(Q248&gt;alternative_less!C$9,NORMDIST(Q248,$D$3,$E$5,0),0)</f>
        <v>0.576492212405322</v>
      </c>
      <c r="U248" s="3">
        <f>IF(Q248&lt;=alternative_less!C$9,NORMDIST(Q248,$D$3,$E$5,0),0)</f>
        <v>0</v>
      </c>
      <c r="V248" s="3">
        <f>IF(AND(ABS(Q248-alternative_less!C$9)&lt;computations!D$7,V247=0),computations!Y$6,0)</f>
        <v>0</v>
      </c>
      <c r="W248" s="3">
        <f>IF(AND(ABS(Q248-D$2)&lt;computations!D$7,W247=0),computations!Y$6,0)</f>
        <v>0</v>
      </c>
      <c r="X248" s="3">
        <f>IF(AND(ABS(Q248-D$3)&lt;computations!D$7,X247=0),computations!Y$6,0)</f>
        <v>0</v>
      </c>
    </row>
    <row r="249" spans="7:24" x14ac:dyDescent="0.2">
      <c r="G249" s="1">
        <f t="shared" si="6"/>
        <v>0.22759999999999847</v>
      </c>
      <c r="H249" s="1">
        <f>IF(G249&lt;alternative_greater!$C$9,NORMDIST(G249,$B$2,SQRT($B$4),0),0)</f>
        <v>0.14044920127511568</v>
      </c>
      <c r="I249" s="1">
        <f>IF(G249&gt;=alternative_greater!$C$9,NORMDIST(G249,$B$2,SQRT($B$4),0),0)</f>
        <v>0</v>
      </c>
      <c r="J249" s="3">
        <f>IF(G249&lt;alternative_greater!$C$9,NORMDIST(G249,$B$3,C$5,0),0)</f>
        <v>3.2186785736647652</v>
      </c>
      <c r="K249" s="3">
        <f>IF(G249&gt;=alternative_greater!$C$9,NORMDIST(G249,$B$3,C$5,0),0)</f>
        <v>0</v>
      </c>
      <c r="L249" s="3">
        <f>IF(AND(ABS(G249-alternative_greater!C$9)&lt;computations!B$7,L248=0),computations!O$6,0)</f>
        <v>0</v>
      </c>
      <c r="M249" s="3">
        <f>IF(AND(ABS(G249-B$2)&lt;computations!B$7,M248=0),computations!O$6,0)</f>
        <v>0</v>
      </c>
      <c r="N249" s="3">
        <f>IF(AND(ABS(G249-B$3)&lt;computations!B$7,N248=0),computations!O$6,0)</f>
        <v>0</v>
      </c>
      <c r="Q249" s="1">
        <f t="shared" si="7"/>
        <v>0.34390000000000293</v>
      </c>
      <c r="R249" s="1">
        <f>IF(Q249&gt;alternative_less!C$9,NORMDIST(Q249,$D$2,SQRT($D$4),0),0)</f>
        <v>4.0116016509130201</v>
      </c>
      <c r="S249" s="1">
        <f>IF(Q249&lt;=alternative_less!C$9,NORMDIST(Q249,$D$2,SQRT($D$4),0),0)</f>
        <v>0</v>
      </c>
      <c r="T249" s="3">
        <f>IF(Q249&gt;alternative_less!C$9,NORMDIST(Q249,$D$3,$E$5,0),0)</f>
        <v>0.5450577929843381</v>
      </c>
      <c r="U249" s="3">
        <f>IF(Q249&lt;=alternative_less!C$9,NORMDIST(Q249,$D$3,$E$5,0),0)</f>
        <v>0</v>
      </c>
      <c r="V249" s="3">
        <f>IF(AND(ABS(Q249-alternative_less!C$9)&lt;computations!D$7,V248=0),computations!Y$6,0)</f>
        <v>0</v>
      </c>
      <c r="W249" s="3">
        <f>IF(AND(ABS(Q249-D$2)&lt;computations!D$7,W248=0),computations!Y$6,0)</f>
        <v>0</v>
      </c>
      <c r="X249" s="3">
        <f>IF(AND(ABS(Q249-D$3)&lt;computations!D$7,X248=0),computations!Y$6,0)</f>
        <v>0</v>
      </c>
    </row>
    <row r="250" spans="7:24" x14ac:dyDescent="0.2">
      <c r="G250" s="1">
        <f t="shared" si="6"/>
        <v>0.22819999999999846</v>
      </c>
      <c r="H250" s="1">
        <f>IF(G250&lt;alternative_greater!$C$9,NORMDIST(G250,$B$2,SQRT($B$4),0),0)</f>
        <v>0.13052022812980485</v>
      </c>
      <c r="I250" s="1">
        <f>IF(G250&gt;=alternative_greater!$C$9,NORMDIST(G250,$B$2,SQRT($B$4),0),0)</f>
        <v>0</v>
      </c>
      <c r="J250" s="3">
        <f>IF(G250&lt;alternative_greater!$C$9,NORMDIST(G250,$B$3,C$5,0),0)</f>
        <v>3.3200598146916955</v>
      </c>
      <c r="K250" s="3">
        <f>IF(G250&gt;=alternative_greater!$C$9,NORMDIST(G250,$B$3,C$5,0),0)</f>
        <v>0</v>
      </c>
      <c r="L250" s="3">
        <f>IF(AND(ABS(G250-alternative_greater!C$9)&lt;computations!B$7,L249=0),computations!O$6,0)</f>
        <v>0</v>
      </c>
      <c r="M250" s="3">
        <f>IF(AND(ABS(G250-B$2)&lt;computations!B$7,M249=0),computations!O$6,0)</f>
        <v>0</v>
      </c>
      <c r="N250" s="3">
        <f>IF(AND(ABS(G250-B$3)&lt;computations!B$7,N249=0),computations!O$6,0)</f>
        <v>0</v>
      </c>
      <c r="Q250" s="1">
        <f t="shared" si="7"/>
        <v>0.34480000000000294</v>
      </c>
      <c r="R250" s="1">
        <f>IF(Q250&gt;alternative_less!C$9,NORMDIST(Q250,$D$2,SQRT($D$4),0),0)</f>
        <v>4.1176248864799563</v>
      </c>
      <c r="S250" s="1">
        <f>IF(Q250&lt;=alternative_less!C$9,NORMDIST(Q250,$D$2,SQRT($D$4),0),0)</f>
        <v>0</v>
      </c>
      <c r="T250" s="3">
        <f>IF(Q250&gt;alternative_less!C$9,NORMDIST(Q250,$D$3,$E$5,0),0)</f>
        <v>0.51505919263497846</v>
      </c>
      <c r="U250" s="3">
        <f>IF(Q250&lt;=alternative_less!C$9,NORMDIST(Q250,$D$3,$E$5,0),0)</f>
        <v>0</v>
      </c>
      <c r="V250" s="3">
        <f>IF(AND(ABS(Q250-alternative_less!C$9)&lt;computations!D$7,V249=0),computations!Y$6,0)</f>
        <v>0</v>
      </c>
      <c r="W250" s="3">
        <f>IF(AND(ABS(Q250-D$2)&lt;computations!D$7,W249=0),computations!Y$6,0)</f>
        <v>0</v>
      </c>
      <c r="X250" s="3">
        <f>IF(AND(ABS(Q250-D$3)&lt;computations!D$7,X249=0),computations!Y$6,0)</f>
        <v>0</v>
      </c>
    </row>
    <row r="251" spans="7:24" x14ac:dyDescent="0.2">
      <c r="G251" s="1">
        <f t="shared" si="6"/>
        <v>0.22879999999999845</v>
      </c>
      <c r="H251" s="1">
        <f>IF(G251&lt;alternative_greater!$C$9,NORMDIST(G251,$B$2,SQRT($B$4),0),0)</f>
        <v>0.12122470222863906</v>
      </c>
      <c r="I251" s="1">
        <f>IF(G251&gt;=alternative_greater!$C$9,NORMDIST(G251,$B$2,SQRT($B$4),0),0)</f>
        <v>0</v>
      </c>
      <c r="J251" s="3">
        <f>IF(G251&lt;alternative_greater!$C$9,NORMDIST(G251,$B$3,C$5,0),0)</f>
        <v>3.4234114747933235</v>
      </c>
      <c r="K251" s="3">
        <f>IF(G251&gt;=alternative_greater!$C$9,NORMDIST(G251,$B$3,C$5,0),0)</f>
        <v>0</v>
      </c>
      <c r="L251" s="3">
        <f>IF(AND(ABS(G251-alternative_greater!C$9)&lt;computations!B$7,L250=0),computations!O$6,0)</f>
        <v>0</v>
      </c>
      <c r="M251" s="3">
        <f>IF(AND(ABS(G251-B$2)&lt;computations!B$7,M250=0),computations!O$6,0)</f>
        <v>0</v>
      </c>
      <c r="N251" s="3">
        <f>IF(AND(ABS(G251-B$3)&lt;computations!B$7,N250=0),computations!O$6,0)</f>
        <v>0</v>
      </c>
      <c r="Q251" s="1">
        <f t="shared" si="7"/>
        <v>0.34570000000000295</v>
      </c>
      <c r="R251" s="1">
        <f>IF(Q251&gt;alternative_less!C$9,NORMDIST(Q251,$D$2,SQRT($D$4),0),0)</f>
        <v>4.2246675687742767</v>
      </c>
      <c r="S251" s="1">
        <f>IF(Q251&lt;=alternative_less!C$9,NORMDIST(Q251,$D$2,SQRT($D$4),0),0)</f>
        <v>0</v>
      </c>
      <c r="T251" s="3">
        <f>IF(Q251&gt;alternative_less!C$9,NORMDIST(Q251,$D$3,$E$5,0),0)</f>
        <v>0.48644888592999574</v>
      </c>
      <c r="U251" s="3">
        <f>IF(Q251&lt;=alternative_less!C$9,NORMDIST(Q251,$D$3,$E$5,0),0)</f>
        <v>0</v>
      </c>
      <c r="V251" s="3">
        <f>IF(AND(ABS(Q251-alternative_less!C$9)&lt;computations!D$7,V250=0),computations!Y$6,0)</f>
        <v>0</v>
      </c>
      <c r="W251" s="3">
        <f>IF(AND(ABS(Q251-D$2)&lt;computations!D$7,W250=0),computations!Y$6,0)</f>
        <v>0</v>
      </c>
      <c r="X251" s="3">
        <f>IF(AND(ABS(Q251-D$3)&lt;computations!D$7,X250=0),computations!Y$6,0)</f>
        <v>0</v>
      </c>
    </row>
    <row r="252" spans="7:24" x14ac:dyDescent="0.2">
      <c r="G252" s="1">
        <f t="shared" si="6"/>
        <v>0.22939999999999844</v>
      </c>
      <c r="H252" s="1">
        <f>IF(G252&lt;alternative_greater!$C$9,NORMDIST(G252,$B$2,SQRT($B$4),0),0)</f>
        <v>0.1125276318367209</v>
      </c>
      <c r="I252" s="1">
        <f>IF(G252&gt;=alternative_greater!$C$9,NORMDIST(G252,$B$2,SQRT($B$4),0),0)</f>
        <v>0</v>
      </c>
      <c r="J252" s="3">
        <f>IF(G252&lt;alternative_greater!$C$9,NORMDIST(G252,$B$3,C$5,0),0)</f>
        <v>3.5287199337889059</v>
      </c>
      <c r="K252" s="3">
        <f>IF(G252&gt;=alternative_greater!$C$9,NORMDIST(G252,$B$3,C$5,0),0)</f>
        <v>0</v>
      </c>
      <c r="L252" s="3">
        <f>IF(AND(ABS(G252-alternative_greater!C$9)&lt;computations!B$7,L251=0),computations!O$6,0)</f>
        <v>0</v>
      </c>
      <c r="M252" s="3">
        <f>IF(AND(ABS(G252-B$2)&lt;computations!B$7,M251=0),computations!O$6,0)</f>
        <v>0</v>
      </c>
      <c r="N252" s="3">
        <f>IF(AND(ABS(G252-B$3)&lt;computations!B$7,N251=0),computations!O$6,0)</f>
        <v>0</v>
      </c>
      <c r="Q252" s="1">
        <f t="shared" si="7"/>
        <v>0.34660000000000296</v>
      </c>
      <c r="R252" s="1">
        <f>IF(Q252&gt;alternative_less!C$9,NORMDIST(Q252,$D$2,SQRT($D$4),0),0)</f>
        <v>4.3326647276366614</v>
      </c>
      <c r="S252" s="1">
        <f>IF(Q252&lt;=alternative_less!C$9,NORMDIST(Q252,$D$2,SQRT($D$4),0),0)</f>
        <v>0</v>
      </c>
      <c r="T252" s="3">
        <f>IF(Q252&gt;alternative_less!C$9,NORMDIST(Q252,$D$3,$E$5,0),0)</f>
        <v>0.45917978931190623</v>
      </c>
      <c r="U252" s="3">
        <f>IF(Q252&lt;=alternative_less!C$9,NORMDIST(Q252,$D$3,$E$5,0),0)</f>
        <v>0</v>
      </c>
      <c r="V252" s="3">
        <f>IF(AND(ABS(Q252-alternative_less!C$9)&lt;computations!D$7,V251=0),computations!Y$6,0)</f>
        <v>0</v>
      </c>
      <c r="W252" s="3">
        <f>IF(AND(ABS(Q252-D$2)&lt;computations!D$7,W251=0),computations!Y$6,0)</f>
        <v>0</v>
      </c>
      <c r="X252" s="3">
        <f>IF(AND(ABS(Q252-D$3)&lt;computations!D$7,X251=0),computations!Y$6,0)</f>
        <v>0</v>
      </c>
    </row>
    <row r="253" spans="7:24" x14ac:dyDescent="0.2">
      <c r="G253" s="1">
        <f t="shared" si="6"/>
        <v>0.22999999999999843</v>
      </c>
      <c r="H253" s="1">
        <f>IF(G253&lt;alternative_greater!$C$9,NORMDIST(G253,$B$2,SQRT($B$4),0),0)</f>
        <v>0.10439554927833826</v>
      </c>
      <c r="I253" s="1">
        <f>IF(G253&gt;=alternative_greater!$C$9,NORMDIST(G253,$B$2,SQRT($B$4),0),0)</f>
        <v>0</v>
      </c>
      <c r="J253" s="3">
        <f>IF(G253&lt;alternative_greater!$C$9,NORMDIST(G253,$B$3,C$5,0),0)</f>
        <v>3.6359690216560545</v>
      </c>
      <c r="K253" s="3">
        <f>IF(G253&gt;=alternative_greater!$C$9,NORMDIST(G253,$B$3,C$5,0),0)</f>
        <v>0</v>
      </c>
      <c r="L253" s="3">
        <f>IF(AND(ABS(G253-alternative_greater!C$9)&lt;computations!B$7,L252=0),computations!O$6,0)</f>
        <v>0</v>
      </c>
      <c r="M253" s="3">
        <f>IF(AND(ABS(G253-B$2)&lt;computations!B$7,M252=0),computations!O$6,0)</f>
        <v>0</v>
      </c>
      <c r="N253" s="3">
        <f>IF(AND(ABS(G253-B$3)&lt;computations!B$7,N252=0),computations!O$6,0)</f>
        <v>0</v>
      </c>
      <c r="Q253" s="1">
        <f t="shared" si="7"/>
        <v>0.34750000000000297</v>
      </c>
      <c r="R253" s="1">
        <f>IF(Q253&gt;alternative_less!C$9,NORMDIST(Q253,$D$2,SQRT($D$4),0),0)</f>
        <v>4.4415484949557715</v>
      </c>
      <c r="S253" s="1">
        <f>IF(Q253&lt;=alternative_less!C$9,NORMDIST(Q253,$D$2,SQRT($D$4),0),0)</f>
        <v>0</v>
      </c>
      <c r="T253" s="3">
        <f>IF(Q253&gt;alternative_less!C$9,NORMDIST(Q253,$D$3,$E$5,0),0)</f>
        <v>0.43320533536192668</v>
      </c>
      <c r="U253" s="3">
        <f>IF(Q253&lt;=alternative_less!C$9,NORMDIST(Q253,$D$3,$E$5,0),0)</f>
        <v>0</v>
      </c>
      <c r="V253" s="3">
        <f>IF(AND(ABS(Q253-alternative_less!C$9)&lt;computations!D$7,V252=0),computations!Y$6,0)</f>
        <v>0</v>
      </c>
      <c r="W253" s="3">
        <f>IF(AND(ABS(Q253-D$2)&lt;computations!D$7,W252=0),computations!Y$6,0)</f>
        <v>0</v>
      </c>
      <c r="X253" s="3">
        <f>IF(AND(ABS(Q253-D$3)&lt;computations!D$7,X252=0),computations!Y$6,0)</f>
        <v>0</v>
      </c>
    </row>
    <row r="254" spans="7:24" x14ac:dyDescent="0.2">
      <c r="G254" s="1">
        <f t="shared" si="6"/>
        <v>0.23059999999999842</v>
      </c>
      <c r="H254" s="1">
        <f>IF(G254&lt;alternative_greater!$C$9,NORMDIST(G254,$B$2,SQRT($B$4),0),0)</f>
        <v>9.6796474437399305E-2</v>
      </c>
      <c r="I254" s="1">
        <f>IF(G254&gt;=alternative_greater!$C$9,NORMDIST(G254,$B$2,SQRT($B$4),0),0)</f>
        <v>0</v>
      </c>
      <c r="J254" s="3">
        <f>IF(G254&lt;alternative_greater!$C$9,NORMDIST(G254,$B$3,C$5,0),0)</f>
        <v>3.74513996355109</v>
      </c>
      <c r="K254" s="3">
        <f>IF(G254&gt;=alternative_greater!$C$9,NORMDIST(G254,$B$3,C$5,0),0)</f>
        <v>0</v>
      </c>
      <c r="L254" s="3">
        <f>IF(AND(ABS(G254-alternative_greater!C$9)&lt;computations!B$7,L253=0),computations!O$6,0)</f>
        <v>0</v>
      </c>
      <c r="M254" s="3">
        <f>IF(AND(ABS(G254-B$2)&lt;computations!B$7,M253=0),computations!O$6,0)</f>
        <v>0</v>
      </c>
      <c r="N254" s="3">
        <f>IF(AND(ABS(G254-B$3)&lt;computations!B$7,N253=0),computations!O$6,0)</f>
        <v>0</v>
      </c>
      <c r="Q254" s="1">
        <f t="shared" si="7"/>
        <v>0.34840000000000299</v>
      </c>
      <c r="R254" s="1">
        <f>IF(Q254&gt;alternative_less!C$9,NORMDIST(Q254,$D$2,SQRT($D$4),0),0)</f>
        <v>4.5512481465453414</v>
      </c>
      <c r="S254" s="1">
        <f>IF(Q254&lt;=alternative_less!C$9,NORMDIST(Q254,$D$2,SQRT($D$4),0),0)</f>
        <v>0</v>
      </c>
      <c r="T254" s="3">
        <f>IF(Q254&gt;alternative_less!C$9,NORMDIST(Q254,$D$3,$E$5,0),0)</f>
        <v>0.40847954157176475</v>
      </c>
      <c r="U254" s="3">
        <f>IF(Q254&lt;=alternative_less!C$9,NORMDIST(Q254,$D$3,$E$5,0),0)</f>
        <v>0</v>
      </c>
      <c r="V254" s="3">
        <f>IF(AND(ABS(Q254-alternative_less!C$9)&lt;computations!D$7,V253=0),computations!Y$6,0)</f>
        <v>0</v>
      </c>
      <c r="W254" s="3">
        <f>IF(AND(ABS(Q254-D$2)&lt;computations!D$7,W253=0),computations!Y$6,0)</f>
        <v>0</v>
      </c>
      <c r="X254" s="3">
        <f>IF(AND(ABS(Q254-D$3)&lt;computations!D$7,X253=0),computations!Y$6,0)</f>
        <v>0</v>
      </c>
    </row>
    <row r="255" spans="7:24" x14ac:dyDescent="0.2">
      <c r="G255" s="1">
        <f t="shared" si="6"/>
        <v>0.23119999999999841</v>
      </c>
      <c r="H255" s="1">
        <f>IF(G255&lt;alternative_greater!$C$9,NORMDIST(G255,$B$2,SQRT($B$4),0),0)</f>
        <v>8.969987684043132E-2</v>
      </c>
      <c r="I255" s="1">
        <f>IF(G255&gt;=alternative_greater!$C$9,NORMDIST(G255,$B$2,SQRT($B$4),0),0)</f>
        <v>0</v>
      </c>
      <c r="J255" s="3">
        <f>IF(G255&lt;alternative_greater!$C$9,NORMDIST(G255,$B$3,C$5,0),0)</f>
        <v>3.8562113278691728</v>
      </c>
      <c r="K255" s="3">
        <f>IF(G255&gt;=alternative_greater!$C$9,NORMDIST(G255,$B$3,C$5,0),0)</f>
        <v>0</v>
      </c>
      <c r="L255" s="3">
        <f>IF(AND(ABS(G255-alternative_greater!C$9)&lt;computations!B$7,L254=0),computations!O$6,0)</f>
        <v>0</v>
      </c>
      <c r="M255" s="3">
        <f>IF(AND(ABS(G255-B$2)&lt;computations!B$7,M254=0),computations!O$6,0)</f>
        <v>0</v>
      </c>
      <c r="N255" s="3">
        <f>IF(AND(ABS(G255-B$3)&lt;computations!B$7,N254=0),computations!O$6,0)</f>
        <v>0</v>
      </c>
      <c r="Q255" s="1">
        <f t="shared" si="7"/>
        <v>0.349300000000003</v>
      </c>
      <c r="R255" s="1">
        <f>IF(Q255&gt;alternative_less!C$9,NORMDIST(Q255,$D$2,SQRT($D$4),0),0)</f>
        <v>4.6616901511807258</v>
      </c>
      <c r="S255" s="1">
        <f>IF(Q255&lt;=alternative_less!C$9,NORMDIST(Q255,$D$2,SQRT($D$4),0),0)</f>
        <v>0</v>
      </c>
      <c r="T255" s="3">
        <f>IF(Q255&gt;alternative_less!C$9,NORMDIST(Q255,$D$3,$E$5,0),0)</f>
        <v>0.38495707370994126</v>
      </c>
      <c r="U255" s="3">
        <f>IF(Q255&lt;=alternative_less!C$9,NORMDIST(Q255,$D$3,$E$5,0),0)</f>
        <v>0</v>
      </c>
      <c r="V255" s="3">
        <f>IF(AND(ABS(Q255-alternative_less!C$9)&lt;computations!D$7,V254=0),computations!Y$6,0)</f>
        <v>0</v>
      </c>
      <c r="W255" s="3">
        <f>IF(AND(ABS(Q255-D$2)&lt;computations!D$7,W254=0),computations!Y$6,0)</f>
        <v>0</v>
      </c>
      <c r="X255" s="3">
        <f>IF(AND(ABS(Q255-D$3)&lt;computations!D$7,X254=0),computations!Y$6,0)</f>
        <v>0</v>
      </c>
    </row>
    <row r="256" spans="7:24" x14ac:dyDescent="0.2">
      <c r="G256" s="1">
        <f t="shared" si="6"/>
        <v>0.2317999999999984</v>
      </c>
      <c r="H256" s="1">
        <f>IF(G256&lt;alternative_greater!$C$9,NORMDIST(G256,$B$2,SQRT($B$4),0),0)</f>
        <v>8.3076636548247082E-2</v>
      </c>
      <c r="I256" s="1">
        <f>IF(G256&gt;=alternative_greater!$C$9,NORMDIST(G256,$B$2,SQRT($B$4),0),0)</f>
        <v>0</v>
      </c>
      <c r="J256" s="3">
        <f>IF(G256&lt;alternative_greater!$C$9,NORMDIST(G256,$B$3,C$5,0),0)</f>
        <v>3.9691589775495424</v>
      </c>
      <c r="K256" s="3">
        <f>IF(G256&gt;=alternative_greater!$C$9,NORMDIST(G256,$B$3,C$5,0),0)</f>
        <v>0</v>
      </c>
      <c r="L256" s="3">
        <f>IF(AND(ABS(G256-alternative_greater!C$9)&lt;computations!B$7,L255=0),computations!O$6,0)</f>
        <v>0</v>
      </c>
      <c r="M256" s="3">
        <f>IF(AND(ABS(G256-B$2)&lt;computations!B$7,M255=0),computations!O$6,0)</f>
        <v>0</v>
      </c>
      <c r="N256" s="3">
        <f>IF(AND(ABS(G256-B$3)&lt;computations!B$7,N255=0),computations!O$6,0)</f>
        <v>0</v>
      </c>
      <c r="Q256" s="1">
        <f t="shared" si="7"/>
        <v>0.35020000000000301</v>
      </c>
      <c r="R256" s="1">
        <f>IF(Q256&gt;alternative_less!C$9,NORMDIST(Q256,$D$2,SQRT($D$4),0),0)</f>
        <v>4.7727982268491989</v>
      </c>
      <c r="S256" s="1">
        <f>IF(Q256&lt;=alternative_less!C$9,NORMDIST(Q256,$D$2,SQRT($D$4),0),0)</f>
        <v>0</v>
      </c>
      <c r="T256" s="3">
        <f>IF(Q256&gt;alternative_less!C$9,NORMDIST(Q256,$D$3,$E$5,0),0)</f>
        <v>0.3625933038890119</v>
      </c>
      <c r="U256" s="3">
        <f>IF(Q256&lt;=alternative_less!C$9,NORMDIST(Q256,$D$3,$E$5,0),0)</f>
        <v>0</v>
      </c>
      <c r="V256" s="3">
        <f>IF(AND(ABS(Q256-alternative_less!C$9)&lt;computations!D$7,V255=0),computations!Y$6,0)</f>
        <v>0</v>
      </c>
      <c r="W256" s="3">
        <f>IF(AND(ABS(Q256-D$2)&lt;computations!D$7,W255=0),computations!Y$6,0)</f>
        <v>0</v>
      </c>
      <c r="X256" s="3">
        <f>IF(AND(ABS(Q256-D$3)&lt;computations!D$7,X255=0),computations!Y$6,0)</f>
        <v>0</v>
      </c>
    </row>
    <row r="257" spans="7:24" x14ac:dyDescent="0.2">
      <c r="G257" s="1">
        <f t="shared" si="6"/>
        <v>0.23239999999999839</v>
      </c>
      <c r="H257" s="1">
        <f>IF(G257&lt;alternative_greater!$C$9,NORMDIST(G257,$B$2,SQRT($B$4),0),0)</f>
        <v>7.6899004070520111E-2</v>
      </c>
      <c r="I257" s="1">
        <f>IF(G257&gt;=alternative_greater!$C$9,NORMDIST(G257,$B$2,SQRT($B$4),0),0)</f>
        <v>0</v>
      </c>
      <c r="J257" s="3">
        <f>IF(G257&lt;alternative_greater!$C$9,NORMDIST(G257,$B$3,C$5,0),0)</f>
        <v>4.0839560248291606</v>
      </c>
      <c r="K257" s="3">
        <f>IF(G257&gt;=alternative_greater!$C$9,NORMDIST(G257,$B$3,C$5,0),0)</f>
        <v>0</v>
      </c>
      <c r="L257" s="3">
        <f>IF(AND(ABS(G257-alternative_greater!C$9)&lt;computations!B$7,L256=0),computations!O$6,0)</f>
        <v>0</v>
      </c>
      <c r="M257" s="3">
        <f>IF(AND(ABS(G257-B$2)&lt;computations!B$7,M256=0),computations!O$6,0)</f>
        <v>0</v>
      </c>
      <c r="N257" s="3">
        <f>IF(AND(ABS(G257-B$3)&lt;computations!B$7,N256=0),computations!O$6,0)</f>
        <v>0</v>
      </c>
      <c r="Q257" s="1">
        <f t="shared" si="7"/>
        <v>0.35110000000000302</v>
      </c>
      <c r="R257" s="1">
        <f>IF(Q257&gt;alternative_less!C$9,NORMDIST(Q257,$D$2,SQRT($D$4),0),0)</f>
        <v>4.8844934042480475</v>
      </c>
      <c r="S257" s="1">
        <f>IF(Q257&lt;=alternative_less!C$9,NORMDIST(Q257,$D$2,SQRT($D$4),0),0)</f>
        <v>0</v>
      </c>
      <c r="T257" s="3">
        <f>IF(Q257&gt;alternative_less!C$9,NORMDIST(Q257,$D$3,$E$5,0),0)</f>
        <v>0.34134436345344543</v>
      </c>
      <c r="U257" s="3">
        <f>IF(Q257&lt;=alternative_less!C$9,NORMDIST(Q257,$D$3,$E$5,0),0)</f>
        <v>0</v>
      </c>
      <c r="V257" s="3">
        <f>IF(AND(ABS(Q257-alternative_less!C$9)&lt;computations!D$7,V256=0),computations!Y$6,0)</f>
        <v>0</v>
      </c>
      <c r="W257" s="3">
        <f>IF(AND(ABS(Q257-D$2)&lt;computations!D$7,W256=0),computations!Y$6,0)</f>
        <v>0</v>
      </c>
      <c r="X257" s="3">
        <f>IF(AND(ABS(Q257-D$3)&lt;computations!D$7,X256=0),computations!Y$6,0)</f>
        <v>0</v>
      </c>
    </row>
    <row r="258" spans="7:24" x14ac:dyDescent="0.2">
      <c r="G258" s="1">
        <f t="shared" si="6"/>
        <v>0.23299999999999838</v>
      </c>
      <c r="H258" s="1">
        <f>IF(G258&lt;alternative_greater!$C$9,NORMDIST(G258,$B$2,SQRT($B$4),0),0)</f>
        <v>7.1140559505584025E-2</v>
      </c>
      <c r="I258" s="1">
        <f>IF(G258&gt;=alternative_greater!$C$9,NORMDIST(G258,$B$2,SQRT($B$4),0),0)</f>
        <v>0</v>
      </c>
      <c r="J258" s="3">
        <f>IF(G258&lt;alternative_greater!$C$9,NORMDIST(G258,$B$3,C$5,0),0)</f>
        <v>4.2005727896453209</v>
      </c>
      <c r="K258" s="3">
        <f>IF(G258&gt;=alternative_greater!$C$9,NORMDIST(G258,$B$3,C$5,0),0)</f>
        <v>0</v>
      </c>
      <c r="L258" s="3">
        <f>IF(AND(ABS(G258-alternative_greater!C$9)&lt;computations!B$7,L257=0),computations!O$6,0)</f>
        <v>0</v>
      </c>
      <c r="M258" s="3">
        <f>IF(AND(ABS(G258-B$2)&lt;computations!B$7,M257=0),computations!O$6,0)</f>
        <v>0</v>
      </c>
      <c r="N258" s="3">
        <f>IF(AND(ABS(G258-B$3)&lt;computations!B$7,N257=0),computations!O$6,0)</f>
        <v>0</v>
      </c>
      <c r="Q258" s="1">
        <f t="shared" si="7"/>
        <v>0.35200000000000303</v>
      </c>
      <c r="R258" s="1">
        <f>IF(Q258&gt;alternative_less!C$9,NORMDIST(Q258,$D$2,SQRT($D$4),0),0)</f>
        <v>4.9966940975437089</v>
      </c>
      <c r="S258" s="1">
        <f>IF(Q258&lt;=alternative_less!C$9,NORMDIST(Q258,$D$2,SQRT($D$4),0),0)</f>
        <v>0</v>
      </c>
      <c r="T258" s="3">
        <f>IF(Q258&gt;alternative_less!C$9,NORMDIST(Q258,$D$3,$E$5,0),0)</f>
        <v>0.32116719082006534</v>
      </c>
      <c r="U258" s="3">
        <f>IF(Q258&lt;=alternative_less!C$9,NORMDIST(Q258,$D$3,$E$5,0),0)</f>
        <v>0</v>
      </c>
      <c r="V258" s="3">
        <f>IF(AND(ABS(Q258-alternative_less!C$9)&lt;computations!D$7,V257=0),computations!Y$6,0)</f>
        <v>0</v>
      </c>
      <c r="W258" s="3">
        <f>IF(AND(ABS(Q258-D$2)&lt;computations!D$7,W257=0),computations!Y$6,0)</f>
        <v>0</v>
      </c>
      <c r="X258" s="3">
        <f>IF(AND(ABS(Q258-D$3)&lt;computations!D$7,X257=0),computations!Y$6,0)</f>
        <v>0</v>
      </c>
    </row>
    <row r="259" spans="7:24" x14ac:dyDescent="0.2">
      <c r="G259" s="1">
        <f t="shared" si="6"/>
        <v>0.23359999999999836</v>
      </c>
      <c r="H259" s="1">
        <f>IF(G259&lt;alternative_greater!$C$9,NORMDIST(G259,$B$2,SQRT($B$4),0),0)</f>
        <v>6.5776171095835639E-2</v>
      </c>
      <c r="I259" s="1">
        <f>IF(G259&gt;=alternative_greater!$C$9,NORMDIST(G259,$B$2,SQRT($B$4),0),0)</f>
        <v>0</v>
      </c>
      <c r="J259" s="3">
        <f>IF(G259&lt;alternative_greater!$C$9,NORMDIST(G259,$B$3,C$5,0),0)</f>
        <v>4.3189767618845361</v>
      </c>
      <c r="K259" s="3">
        <f>IF(G259&gt;=alternative_greater!$C$9,NORMDIST(G259,$B$3,C$5,0),0)</f>
        <v>0</v>
      </c>
      <c r="L259" s="3">
        <f>IF(AND(ABS(G259-alternative_greater!C$9)&lt;computations!B$7,L258=0),computations!O$6,0)</f>
        <v>0</v>
      </c>
      <c r="M259" s="3">
        <f>IF(AND(ABS(G259-B$2)&lt;computations!B$7,M258=0),computations!O$6,0)</f>
        <v>0</v>
      </c>
      <c r="N259" s="3">
        <f>IF(AND(ABS(G259-B$3)&lt;computations!B$7,N258=0),computations!O$6,0)</f>
        <v>0</v>
      </c>
      <c r="Q259" s="1">
        <f t="shared" si="7"/>
        <v>0.35290000000000304</v>
      </c>
      <c r="R259" s="1">
        <f>IF(Q259&gt;alternative_less!C$9,NORMDIST(Q259,$D$2,SQRT($D$4),0),0)</f>
        <v>5.1093161823838171</v>
      </c>
      <c r="S259" s="1">
        <f>IF(Q259&lt;=alternative_less!C$9,NORMDIST(Q259,$D$2,SQRT($D$4),0),0)</f>
        <v>0</v>
      </c>
      <c r="T259" s="3">
        <f>IF(Q259&gt;alternative_less!C$9,NORMDIST(Q259,$D$3,$E$5,0),0)</f>
        <v>0.30201957441382993</v>
      </c>
      <c r="U259" s="3">
        <f>IF(Q259&lt;=alternative_less!C$9,NORMDIST(Q259,$D$3,$E$5,0),0)</f>
        <v>0</v>
      </c>
      <c r="V259" s="3">
        <f>IF(AND(ABS(Q259-alternative_less!C$9)&lt;computations!D$7,V258=0),computations!Y$6,0)</f>
        <v>0</v>
      </c>
      <c r="W259" s="3">
        <f>IF(AND(ABS(Q259-D$2)&lt;computations!D$7,W258=0),computations!Y$6,0)</f>
        <v>0</v>
      </c>
      <c r="X259" s="3">
        <f>IF(AND(ABS(Q259-D$3)&lt;computations!D$7,X258=0),computations!Y$6,0)</f>
        <v>0</v>
      </c>
    </row>
    <row r="260" spans="7:24" x14ac:dyDescent="0.2">
      <c r="G260" s="1">
        <f t="shared" ref="G260:G323" si="8">G259+$B$7</f>
        <v>0.23419999999999835</v>
      </c>
      <c r="H260" s="1">
        <f>IF(G260&lt;alternative_greater!$C$9,NORMDIST(G260,$B$2,SQRT($B$4),0),0)</f>
        <v>6.078195337723967E-2</v>
      </c>
      <c r="I260" s="1">
        <f>IF(G260&gt;=alternative_greater!$C$9,NORMDIST(G260,$B$2,SQRT($B$4),0),0)</f>
        <v>0</v>
      </c>
      <c r="J260" s="3">
        <f>IF(G260&lt;alternative_greater!$C$9,NORMDIST(G260,$B$3,C$5,0),0)</f>
        <v>4.4391325676708977</v>
      </c>
      <c r="K260" s="3">
        <f>IF(G260&gt;=alternative_greater!$C$9,NORMDIST(G260,$B$3,C$5,0),0)</f>
        <v>0</v>
      </c>
      <c r="L260" s="3">
        <f>IF(AND(ABS(G260-alternative_greater!C$9)&lt;computations!B$7,L259=0),computations!O$6,0)</f>
        <v>0</v>
      </c>
      <c r="M260" s="3">
        <f>IF(AND(ABS(G260-B$2)&lt;computations!B$7,M259=0),computations!O$6,0)</f>
        <v>0</v>
      </c>
      <c r="N260" s="3">
        <f>IF(AND(ABS(G260-B$3)&lt;computations!B$7,N259=0),computations!O$6,0)</f>
        <v>0</v>
      </c>
      <c r="Q260" s="1">
        <f t="shared" ref="Q260:Q323" si="9">Q259+$D$7</f>
        <v>0.35380000000000306</v>
      </c>
      <c r="R260" s="1">
        <f>IF(Q260&gt;alternative_less!C$9,NORMDIST(Q260,$D$2,SQRT($D$4),0),0)</f>
        <v>5.2222730811321965</v>
      </c>
      <c r="S260" s="1">
        <f>IF(Q260&lt;=alternative_less!C$9,NORMDIST(Q260,$D$2,SQRT($D$4),0),0)</f>
        <v>0</v>
      </c>
      <c r="T260" s="3">
        <f>IF(Q260&gt;alternative_less!C$9,NORMDIST(Q260,$D$3,$E$5,0),0)</f>
        <v>0.28386019085138431</v>
      </c>
      <c r="U260" s="3">
        <f>IF(Q260&lt;=alternative_less!C$9,NORMDIST(Q260,$D$3,$E$5,0),0)</f>
        <v>0</v>
      </c>
      <c r="V260" s="3">
        <f>IF(AND(ABS(Q260-alternative_less!C$9)&lt;computations!D$7,V259=0),computations!Y$6,0)</f>
        <v>0</v>
      </c>
      <c r="W260" s="3">
        <f>IF(AND(ABS(Q260-D$2)&lt;computations!D$7,W259=0),computations!Y$6,0)</f>
        <v>0</v>
      </c>
      <c r="X260" s="3">
        <f>IF(AND(ABS(Q260-D$3)&lt;computations!D$7,X259=0),computations!Y$6,0)</f>
        <v>0</v>
      </c>
    </row>
    <row r="261" spans="7:24" x14ac:dyDescent="0.2">
      <c r="G261" s="1">
        <f t="shared" si="8"/>
        <v>0.23479999999999834</v>
      </c>
      <c r="H261" s="1">
        <f>IF(G261&lt;alternative_greater!$C$9,NORMDIST(G261,$B$2,SQRT($B$4),0),0)</f>
        <v>5.6135225089663086E-2</v>
      </c>
      <c r="I261" s="1">
        <f>IF(G261&gt;=alternative_greater!$C$9,NORMDIST(G261,$B$2,SQRT($B$4),0),0)</f>
        <v>0</v>
      </c>
      <c r="J261" s="3">
        <f>IF(G261&lt;alternative_greater!$C$9,NORMDIST(G261,$B$3,C$5,0),0)</f>
        <v>4.5610019398825159</v>
      </c>
      <c r="K261" s="3">
        <f>IF(G261&gt;=alternative_greater!$C$9,NORMDIST(G261,$B$3,C$5,0),0)</f>
        <v>0</v>
      </c>
      <c r="L261" s="3">
        <f>IF(AND(ABS(G261-alternative_greater!C$9)&lt;computations!B$7,L260=0),computations!O$6,0)</f>
        <v>0</v>
      </c>
      <c r="M261" s="3">
        <f>IF(AND(ABS(G261-B$2)&lt;computations!B$7,M260=0),computations!O$6,0)</f>
        <v>0</v>
      </c>
      <c r="N261" s="3">
        <f>IF(AND(ABS(G261-B$3)&lt;computations!B$7,N260=0),computations!O$6,0)</f>
        <v>0</v>
      </c>
      <c r="Q261" s="1">
        <f t="shared" si="9"/>
        <v>0.35470000000000307</v>
      </c>
      <c r="R261" s="1">
        <f>IF(Q261&gt;alternative_less!C$9,NORMDIST(Q261,$D$2,SQRT($D$4),0),0)</f>
        <v>5.3354758552745452</v>
      </c>
      <c r="S261" s="1">
        <f>IF(Q261&lt;=alternative_less!C$9,NORMDIST(Q261,$D$2,SQRT($D$4),0),0)</f>
        <v>0</v>
      </c>
      <c r="T261" s="3">
        <f>IF(Q261&gt;alternative_less!C$9,NORMDIST(Q261,$D$3,$E$5,0),0)</f>
        <v>0.26664863853327314</v>
      </c>
      <c r="U261" s="3">
        <f>IF(Q261&lt;=alternative_less!C$9,NORMDIST(Q261,$D$3,$E$5,0),0)</f>
        <v>0</v>
      </c>
      <c r="V261" s="3">
        <f>IF(AND(ABS(Q261-alternative_less!C$9)&lt;computations!D$7,V260=0),computations!Y$6,0)</f>
        <v>0</v>
      </c>
      <c r="W261" s="3">
        <f>IF(AND(ABS(Q261-D$2)&lt;computations!D$7,W260=0),computations!Y$6,0)</f>
        <v>0</v>
      </c>
      <c r="X261" s="3">
        <f>IF(AND(ABS(Q261-D$3)&lt;computations!D$7,X260=0),computations!Y$6,0)</f>
        <v>0</v>
      </c>
    </row>
    <row r="262" spans="7:24" x14ac:dyDescent="0.2">
      <c r="G262" s="1">
        <f t="shared" si="8"/>
        <v>0.23539999999999833</v>
      </c>
      <c r="H262" s="1">
        <f>IF(G262&lt;alternative_greater!$C$9,NORMDIST(G262,$B$2,SQRT($B$4),0),0)</f>
        <v>5.1814467003146493E-2</v>
      </c>
      <c r="I262" s="1">
        <f>IF(G262&gt;=alternative_greater!$C$9,NORMDIST(G262,$B$2,SQRT($B$4),0),0)</f>
        <v>0</v>
      </c>
      <c r="J262" s="3">
        <f>IF(G262&lt;alternative_greater!$C$9,NORMDIST(G262,$B$3,C$5,0),0)</f>
        <v>4.684543693079223</v>
      </c>
      <c r="K262" s="3">
        <f>IF(G262&gt;=alternative_greater!$C$9,NORMDIST(G262,$B$3,C$5,0),0)</f>
        <v>0</v>
      </c>
      <c r="L262" s="3">
        <f>IF(AND(ABS(G262-alternative_greater!C$9)&lt;computations!B$7,L261=0),computations!O$6,0)</f>
        <v>0</v>
      </c>
      <c r="M262" s="3">
        <f>IF(AND(ABS(G262-B$2)&lt;computations!B$7,M261=0),computations!O$6,0)</f>
        <v>0</v>
      </c>
      <c r="N262" s="3">
        <f>IF(AND(ABS(G262-B$3)&lt;computations!B$7,N261=0),computations!O$6,0)</f>
        <v>0</v>
      </c>
      <c r="Q262" s="1">
        <f t="shared" si="9"/>
        <v>0.35560000000000308</v>
      </c>
      <c r="R262" s="1">
        <f>IF(Q262&gt;alternative_less!C$9,NORMDIST(Q262,$D$2,SQRT($D$4),0),0)</f>
        <v>5.4488333049199911</v>
      </c>
      <c r="S262" s="1">
        <f>IF(Q262&lt;=alternative_less!C$9,NORMDIST(Q262,$D$2,SQRT($D$4),0),0)</f>
        <v>0</v>
      </c>
      <c r="T262" s="3">
        <f>IF(Q262&gt;alternative_less!C$9,NORMDIST(Q262,$D$3,$E$5,0),0)</f>
        <v>0.25034546681296593</v>
      </c>
      <c r="U262" s="3">
        <f>IF(Q262&lt;=alternative_less!C$9,NORMDIST(Q262,$D$3,$E$5,0),0)</f>
        <v>0</v>
      </c>
      <c r="V262" s="3">
        <f>IF(AND(ABS(Q262-alternative_less!C$9)&lt;computations!D$7,V261=0),computations!Y$6,0)</f>
        <v>0</v>
      </c>
      <c r="W262" s="3">
        <f>IF(AND(ABS(Q262-D$2)&lt;computations!D$7,W261=0),computations!Y$6,0)</f>
        <v>0</v>
      </c>
      <c r="X262" s="3">
        <f>IF(AND(ABS(Q262-D$3)&lt;computations!D$7,X261=0),computations!Y$6,0)</f>
        <v>0</v>
      </c>
    </row>
    <row r="263" spans="7:24" x14ac:dyDescent="0.2">
      <c r="G263" s="1">
        <f t="shared" si="8"/>
        <v>0.23599999999999832</v>
      </c>
      <c r="H263" s="1">
        <f>IF(G263&lt;alternative_greater!$C$9,NORMDIST(G263,$B$2,SQRT($B$4),0),0)</f>
        <v>4.7799279803811962E-2</v>
      </c>
      <c r="I263" s="1">
        <f>IF(G263&gt;=alternative_greater!$C$9,NORMDIST(G263,$B$2,SQRT($B$4),0),0)</f>
        <v>0</v>
      </c>
      <c r="J263" s="3">
        <f>IF(G263&lt;alternative_greater!$C$9,NORMDIST(G263,$B$3,C$5,0),0)</f>
        <v>4.8097137030186676</v>
      </c>
      <c r="K263" s="3">
        <f>IF(G263&gt;=alternative_greater!$C$9,NORMDIST(G263,$B$3,C$5,0),0)</f>
        <v>0</v>
      </c>
      <c r="L263" s="3">
        <f>IF(AND(ABS(G263-alternative_greater!C$9)&lt;computations!B$7,L262=0),computations!O$6,0)</f>
        <v>0</v>
      </c>
      <c r="M263" s="3">
        <f>IF(AND(ABS(G263-B$2)&lt;computations!B$7,M262=0),computations!O$6,0)</f>
        <v>0</v>
      </c>
      <c r="N263" s="3">
        <f>IF(AND(ABS(G263-B$3)&lt;computations!B$7,N262=0),computations!O$6,0)</f>
        <v>0</v>
      </c>
      <c r="Q263" s="1">
        <f t="shared" si="9"/>
        <v>0.35650000000000309</v>
      </c>
      <c r="R263" s="1">
        <f>IF(Q263&gt;alternative_less!C$9,NORMDIST(Q263,$D$2,SQRT($D$4),0),0)</f>
        <v>5.5622520753008375</v>
      </c>
      <c r="S263" s="1">
        <f>IF(Q263&lt;=alternative_less!C$9,NORMDIST(Q263,$D$2,SQRT($D$4),0),0)</f>
        <v>0</v>
      </c>
      <c r="T263" s="3">
        <f>IF(Q263&gt;alternative_less!C$9,NORMDIST(Q263,$D$3,$E$5,0),0)</f>
        <v>0.23491220091699791</v>
      </c>
      <c r="U263" s="3">
        <f>IF(Q263&lt;=alternative_less!C$9,NORMDIST(Q263,$D$3,$E$5,0),0)</f>
        <v>0</v>
      </c>
      <c r="V263" s="3">
        <f>IF(AND(ABS(Q263-alternative_less!C$9)&lt;computations!D$7,V262=0),computations!Y$6,0)</f>
        <v>0</v>
      </c>
      <c r="W263" s="3">
        <f>IF(AND(ABS(Q263-D$2)&lt;computations!D$7,W262=0),computations!Y$6,0)</f>
        <v>0</v>
      </c>
      <c r="X263" s="3">
        <f>IF(AND(ABS(Q263-D$3)&lt;computations!D$7,X262=0),computations!Y$6,0)</f>
        <v>0</v>
      </c>
    </row>
    <row r="264" spans="7:24" x14ac:dyDescent="0.2">
      <c r="G264" s="1">
        <f t="shared" si="8"/>
        <v>0.23659999999999831</v>
      </c>
      <c r="H264" s="1">
        <f>IF(G264&lt;alternative_greater!$C$9,NORMDIST(G264,$B$2,SQRT($B$4),0),0)</f>
        <v>4.4070342171931155E-2</v>
      </c>
      <c r="I264" s="1">
        <f>IF(G264&gt;=alternative_greater!$C$9,NORMDIST(G264,$B$2,SQRT($B$4),0),0)</f>
        <v>0</v>
      </c>
      <c r="J264" s="3">
        <f>IF(G264&lt;alternative_greater!$C$9,NORMDIST(G264,$B$3,C$5,0),0)</f>
        <v>4.9364648909312683</v>
      </c>
      <c r="K264" s="3">
        <f>IF(G264&gt;=alternative_greater!$C$9,NORMDIST(G264,$B$3,C$5,0),0)</f>
        <v>0</v>
      </c>
      <c r="L264" s="3">
        <f>IF(AND(ABS(G264-alternative_greater!C$9)&lt;computations!B$7,L263=0),computations!O$6,0)</f>
        <v>0</v>
      </c>
      <c r="M264" s="3">
        <f>IF(AND(ABS(G264-B$2)&lt;computations!B$7,M263=0),computations!O$6,0)</f>
        <v>0</v>
      </c>
      <c r="N264" s="3">
        <f>IF(AND(ABS(G264-B$3)&lt;computations!B$7,N263=0),computations!O$6,0)</f>
        <v>0</v>
      </c>
      <c r="Q264" s="1">
        <f t="shared" si="9"/>
        <v>0.3574000000000031</v>
      </c>
      <c r="R264" s="1">
        <f>IF(Q264&gt;alternative_less!C$9,NORMDIST(Q264,$D$2,SQRT($D$4),0),0)</f>
        <v>5.6756367701497981</v>
      </c>
      <c r="S264" s="1">
        <f>IF(Q264&lt;=alternative_less!C$9,NORMDIST(Q264,$D$2,SQRT($D$4),0),0)</f>
        <v>0</v>
      </c>
      <c r="T264" s="3">
        <f>IF(Q264&gt;alternative_less!C$9,NORMDIST(Q264,$D$3,$E$5,0),0)</f>
        <v>0.22031136279555583</v>
      </c>
      <c r="U264" s="3">
        <f>IF(Q264&lt;=alternative_less!C$9,NORMDIST(Q264,$D$3,$E$5,0),0)</f>
        <v>0</v>
      </c>
      <c r="V264" s="3">
        <f>IF(AND(ABS(Q264-alternative_less!C$9)&lt;computations!D$7,V263=0),computations!Y$6,0)</f>
        <v>0</v>
      </c>
      <c r="W264" s="3">
        <f>IF(AND(ABS(Q264-D$2)&lt;computations!D$7,W263=0),computations!Y$6,0)</f>
        <v>0</v>
      </c>
      <c r="X264" s="3">
        <f>IF(AND(ABS(Q264-D$3)&lt;computations!D$7,X263=0),computations!Y$6,0)</f>
        <v>0</v>
      </c>
    </row>
    <row r="265" spans="7:24" x14ac:dyDescent="0.2">
      <c r="G265" s="1">
        <f t="shared" si="8"/>
        <v>0.2371999999999983</v>
      </c>
      <c r="H265" s="1">
        <f>IF(G265&lt;alternative_greater!$C$9,NORMDIST(G265,$B$2,SQRT($B$4),0),0)</f>
        <v>4.0609369173787664E-2</v>
      </c>
      <c r="I265" s="1">
        <f>IF(G265&gt;=alternative_greater!$C$9,NORMDIST(G265,$B$2,SQRT($B$4),0),0)</f>
        <v>0</v>
      </c>
      <c r="J265" s="3">
        <f>IF(G265&lt;alternative_greater!$C$9,NORMDIST(G265,$B$3,C$5,0),0)</f>
        <v>5.0647472127169824</v>
      </c>
      <c r="K265" s="3">
        <f>IF(G265&gt;=alternative_greater!$C$9,NORMDIST(G265,$B$3,C$5,0),0)</f>
        <v>0</v>
      </c>
      <c r="L265" s="3">
        <f>IF(AND(ABS(G265-alternative_greater!C$9)&lt;computations!B$7,L264=0),computations!O$6,0)</f>
        <v>0</v>
      </c>
      <c r="M265" s="3">
        <f>IF(AND(ABS(G265-B$2)&lt;computations!B$7,M264=0),computations!O$6,0)</f>
        <v>0</v>
      </c>
      <c r="N265" s="3">
        <f>IF(AND(ABS(G265-B$3)&lt;computations!B$7,N264=0),computations!O$6,0)</f>
        <v>0</v>
      </c>
      <c r="Q265" s="1">
        <f t="shared" si="9"/>
        <v>0.35830000000000312</v>
      </c>
      <c r="R265" s="1">
        <f>IF(Q265&gt;alternative_less!C$9,NORMDIST(Q265,$D$2,SQRT($D$4),0),0)</f>
        <v>5.7888900718109202</v>
      </c>
      <c r="S265" s="1">
        <f>IF(Q265&lt;=alternative_less!C$9,NORMDIST(Q265,$D$2,SQRT($D$4),0),0)</f>
        <v>0</v>
      </c>
      <c r="T265" s="3">
        <f>IF(Q265&gt;alternative_less!C$9,NORMDIST(Q265,$D$3,$E$5,0),0)</f>
        <v>0.20650648808683658</v>
      </c>
      <c r="U265" s="3">
        <f>IF(Q265&lt;=alternative_less!C$9,NORMDIST(Q265,$D$3,$E$5,0),0)</f>
        <v>0</v>
      </c>
      <c r="V265" s="3">
        <f>IF(AND(ABS(Q265-alternative_less!C$9)&lt;computations!D$7,V264=0),computations!Y$6,0)</f>
        <v>0</v>
      </c>
      <c r="W265" s="3">
        <f>IF(AND(ABS(Q265-D$2)&lt;computations!D$7,W264=0),computations!Y$6,0)</f>
        <v>0</v>
      </c>
      <c r="X265" s="3">
        <f>IF(AND(ABS(Q265-D$3)&lt;computations!D$7,X264=0),computations!Y$6,0)</f>
        <v>0</v>
      </c>
    </row>
    <row r="266" spans="7:24" x14ac:dyDescent="0.2">
      <c r="G266" s="1">
        <f t="shared" si="8"/>
        <v>0.23779999999999829</v>
      </c>
      <c r="H266" s="1">
        <f>IF(G266&lt;alternative_greater!$C$9,NORMDIST(G266,$B$2,SQRT($B$4),0),0)</f>
        <v>3.7399071078385304E-2</v>
      </c>
      <c r="I266" s="1">
        <f>IF(G266&gt;=alternative_greater!$C$9,NORMDIST(G266,$B$2,SQRT($B$4),0),0)</f>
        <v>0</v>
      </c>
      <c r="J266" s="3">
        <f>IF(G266&lt;alternative_greater!$C$9,NORMDIST(G266,$B$3,C$5,0),0)</f>
        <v>5.1945076532188992</v>
      </c>
      <c r="K266" s="3">
        <f>IF(G266&gt;=alternative_greater!$C$9,NORMDIST(G266,$B$3,C$5,0),0)</f>
        <v>0</v>
      </c>
      <c r="L266" s="3">
        <f>IF(AND(ABS(G266-alternative_greater!C$9)&lt;computations!B$7,L265=0),computations!O$6,0)</f>
        <v>0</v>
      </c>
      <c r="M266" s="3">
        <f>IF(AND(ABS(G266-B$2)&lt;computations!B$7,M265=0),computations!O$6,0)</f>
        <v>0</v>
      </c>
      <c r="N266" s="3">
        <f>IF(AND(ABS(G266-B$3)&lt;computations!B$7,N265=0),computations!O$6,0)</f>
        <v>0</v>
      </c>
      <c r="Q266" s="1">
        <f t="shared" si="9"/>
        <v>0.35920000000000313</v>
      </c>
      <c r="R266" s="1">
        <f>IF(Q266&gt;alternative_less!C$9,NORMDIST(Q266,$D$2,SQRT($D$4),0),0)</f>
        <v>5.9019128679172983</v>
      </c>
      <c r="S266" s="1">
        <f>IF(Q266&lt;=alternative_less!C$9,NORMDIST(Q266,$D$2,SQRT($D$4),0),0)</f>
        <v>0</v>
      </c>
      <c r="T266" s="3">
        <f>IF(Q266&gt;alternative_less!C$9,NORMDIST(Q266,$D$3,$E$5,0),0)</f>
        <v>0.19346213938146622</v>
      </c>
      <c r="U266" s="3">
        <f>IF(Q266&lt;=alternative_less!C$9,NORMDIST(Q266,$D$3,$E$5,0),0)</f>
        <v>0</v>
      </c>
      <c r="V266" s="3">
        <f>IF(AND(ABS(Q266-alternative_less!C$9)&lt;computations!D$7,V265=0),computations!Y$6,0)</f>
        <v>0</v>
      </c>
      <c r="W266" s="3">
        <f>IF(AND(ABS(Q266-D$2)&lt;computations!D$7,W265=0),computations!Y$6,0)</f>
        <v>0</v>
      </c>
      <c r="X266" s="3">
        <f>IF(AND(ABS(Q266-D$3)&lt;computations!D$7,X265=0),computations!Y$6,0)</f>
        <v>0</v>
      </c>
    </row>
    <row r="267" spans="7:24" x14ac:dyDescent="0.2">
      <c r="G267" s="1">
        <f t="shared" si="8"/>
        <v>0.23839999999999828</v>
      </c>
      <c r="H267" s="1">
        <f>IF(G267&lt;alternative_greater!$C$9,NORMDIST(G267,$B$2,SQRT($B$4),0),0)</f>
        <v>3.4423112699808585E-2</v>
      </c>
      <c r="I267" s="1">
        <f>IF(G267&gt;=alternative_greater!$C$9,NORMDIST(G267,$B$2,SQRT($B$4),0),0)</f>
        <v>0</v>
      </c>
      <c r="J267" s="3">
        <f>IF(G267&lt;alternative_greater!$C$9,NORMDIST(G267,$B$3,C$5,0),0)</f>
        <v>5.3256902257197583</v>
      </c>
      <c r="K267" s="3">
        <f>IF(G267&gt;=alternative_greater!$C$9,NORMDIST(G267,$B$3,C$5,0),0)</f>
        <v>0</v>
      </c>
      <c r="L267" s="3">
        <f>IF(AND(ABS(G267-alternative_greater!C$9)&lt;computations!B$7,L266=0),computations!O$6,0)</f>
        <v>0</v>
      </c>
      <c r="M267" s="3">
        <f>IF(AND(ABS(G267-B$2)&lt;computations!B$7,M266=0),computations!O$6,0)</f>
        <v>0</v>
      </c>
      <c r="N267" s="3">
        <f>IF(AND(ABS(G267-B$3)&lt;computations!B$7,N266=0),computations!O$6,0)</f>
        <v>0</v>
      </c>
      <c r="Q267" s="1">
        <f t="shared" si="9"/>
        <v>0.36010000000000314</v>
      </c>
      <c r="R267" s="1">
        <f>IF(Q267&gt;alternative_less!C$9,NORMDIST(Q267,$D$2,SQRT($D$4),0),0)</f>
        <v>6.0146043844456232</v>
      </c>
      <c r="S267" s="1">
        <f>IF(Q267&lt;=alternative_less!C$9,NORMDIST(Q267,$D$2,SQRT($D$4),0),0)</f>
        <v>0</v>
      </c>
      <c r="T267" s="3">
        <f>IF(Q267&gt;alternative_less!C$9,NORMDIST(Q267,$D$3,$E$5,0),0)</f>
        <v>0.1811439159752882</v>
      </c>
      <c r="U267" s="3">
        <f>IF(Q267&lt;=alternative_less!C$9,NORMDIST(Q267,$D$3,$E$5,0),0)</f>
        <v>0</v>
      </c>
      <c r="V267" s="3">
        <f>IF(AND(ABS(Q267-alternative_less!C$9)&lt;computations!D$7,V266=0),computations!Y$6,0)</f>
        <v>0</v>
      </c>
      <c r="W267" s="3">
        <f>IF(AND(ABS(Q267-D$2)&lt;computations!D$7,W266=0),computations!Y$6,0)</f>
        <v>0</v>
      </c>
      <c r="X267" s="3">
        <f>IF(AND(ABS(Q267-D$3)&lt;computations!D$7,X266=0),computations!Y$6,0)</f>
        <v>0</v>
      </c>
    </row>
    <row r="268" spans="7:24" x14ac:dyDescent="0.2">
      <c r="G268" s="1">
        <f t="shared" si="8"/>
        <v>0.23899999999999827</v>
      </c>
      <c r="H268" s="1">
        <f>IF(G268&lt;alternative_greater!$C$9,NORMDIST(G268,$B$2,SQRT($B$4),0),0)</f>
        <v>3.1666073356162013E-2</v>
      </c>
      <c r="I268" s="1">
        <f>IF(G268&gt;=alternative_greater!$C$9,NORMDIST(G268,$B$2,SQRT($B$4),0),0)</f>
        <v>0</v>
      </c>
      <c r="J268" s="3">
        <f>IF(G268&lt;alternative_greater!$C$9,NORMDIST(G268,$B$3,C$5,0),0)</f>
        <v>5.4582359767982762</v>
      </c>
      <c r="K268" s="3">
        <f>IF(G268&gt;=alternative_greater!$C$9,NORMDIST(G268,$B$3,C$5,0),0)</f>
        <v>0</v>
      </c>
      <c r="L268" s="3">
        <f>IF(AND(ABS(G268-alternative_greater!C$9)&lt;computations!B$7,L267=0),computations!O$6,0)</f>
        <v>0</v>
      </c>
      <c r="M268" s="3">
        <f>IF(AND(ABS(G268-B$2)&lt;computations!B$7,M267=0),computations!O$6,0)</f>
        <v>0</v>
      </c>
      <c r="N268" s="3">
        <f>IF(AND(ABS(G268-B$3)&lt;computations!B$7,N267=0),computations!O$6,0)</f>
        <v>0</v>
      </c>
      <c r="Q268" s="1">
        <f t="shared" si="9"/>
        <v>0.36100000000000315</v>
      </c>
      <c r="R268" s="1">
        <f>IF(Q268&gt;alternative_less!C$9,NORMDIST(Q268,$D$2,SQRT($D$4),0),0)</f>
        <v>6.126862324934832</v>
      </c>
      <c r="S268" s="1">
        <f>IF(Q268&lt;=alternative_less!C$9,NORMDIST(Q268,$D$2,SQRT($D$4),0),0)</f>
        <v>0</v>
      </c>
      <c r="T268" s="3">
        <f>IF(Q268&gt;alternative_less!C$9,NORMDIST(Q268,$D$3,$E$5,0),0)</f>
        <v>0.16951846029991996</v>
      </c>
      <c r="U268" s="3">
        <f>IF(Q268&lt;=alternative_less!C$9,NORMDIST(Q268,$D$3,$E$5,0),0)</f>
        <v>0</v>
      </c>
      <c r="V268" s="3">
        <f>IF(AND(ABS(Q268-alternative_less!C$9)&lt;computations!D$7,V267=0),computations!Y$6,0)</f>
        <v>0</v>
      </c>
      <c r="W268" s="3">
        <f>IF(AND(ABS(Q268-D$2)&lt;computations!D$7,W267=0),computations!Y$6,0)</f>
        <v>0</v>
      </c>
      <c r="X268" s="3">
        <f>IF(AND(ABS(Q268-D$3)&lt;computations!D$7,X267=0),computations!Y$6,0)</f>
        <v>0</v>
      </c>
    </row>
    <row r="269" spans="7:24" x14ac:dyDescent="0.2">
      <c r="G269" s="1">
        <f t="shared" si="8"/>
        <v>0.23959999999999826</v>
      </c>
      <c r="H269" s="1">
        <f>IF(G269&lt;alternative_greater!$C$9,NORMDIST(G269,$B$2,SQRT($B$4),0),0)</f>
        <v>2.9113407526512543E-2</v>
      </c>
      <c r="I269" s="1">
        <f>IF(G269&gt;=alternative_greater!$C$9,NORMDIST(G269,$B$2,SQRT($B$4),0),0)</f>
        <v>0</v>
      </c>
      <c r="J269" s="3">
        <f>IF(G269&lt;alternative_greater!$C$9,NORMDIST(G269,$B$3,C$5,0),0)</f>
        <v>5.5920829966719934</v>
      </c>
      <c r="K269" s="3">
        <f>IF(G269&gt;=alternative_greater!$C$9,NORMDIST(G269,$B$3,C$5,0),0)</f>
        <v>0</v>
      </c>
      <c r="L269" s="3">
        <f>IF(AND(ABS(G269-alternative_greater!C$9)&lt;computations!B$7,L268=0),computations!O$6,0)</f>
        <v>0</v>
      </c>
      <c r="M269" s="3">
        <f>IF(AND(ABS(G269-B$2)&lt;computations!B$7,M268=0),computations!O$6,0)</f>
        <v>0</v>
      </c>
      <c r="N269" s="3">
        <f>IF(AND(ABS(G269-B$3)&lt;computations!B$7,N268=0),computations!O$6,0)</f>
        <v>0</v>
      </c>
      <c r="Q269" s="1">
        <f t="shared" si="9"/>
        <v>0.36190000000000316</v>
      </c>
      <c r="R269" s="1">
        <f>IF(Q269&gt;alternative_less!C$9,NORMDIST(Q269,$D$2,SQRT($D$4),0),0)</f>
        <v>6.2385830156334787</v>
      </c>
      <c r="S269" s="1">
        <f>IF(Q269&lt;=alternative_less!C$9,NORMDIST(Q269,$D$2,SQRT($D$4),0),0)</f>
        <v>0</v>
      </c>
      <c r="T269" s="3">
        <f>IF(Q269&gt;alternative_less!C$9,NORMDIST(Q269,$D$3,$E$5,0),0)</f>
        <v>0.15855346122072364</v>
      </c>
      <c r="U269" s="3">
        <f>IF(Q269&lt;=alternative_less!C$9,NORMDIST(Q269,$D$3,$E$5,0),0)</f>
        <v>0</v>
      </c>
      <c r="V269" s="3">
        <f>IF(AND(ABS(Q269-alternative_less!C$9)&lt;computations!D$7,V268=0),computations!Y$6,0)</f>
        <v>0</v>
      </c>
      <c r="W269" s="3">
        <f>IF(AND(ABS(Q269-D$2)&lt;computations!D$7,W268=0),computations!Y$6,0)</f>
        <v>0</v>
      </c>
      <c r="X269" s="3">
        <f>IF(AND(ABS(Q269-D$3)&lt;computations!D$7,X268=0),computations!Y$6,0)</f>
        <v>0</v>
      </c>
    </row>
    <row r="270" spans="7:24" x14ac:dyDescent="0.2">
      <c r="G270" s="1">
        <f t="shared" si="8"/>
        <v>0.24019999999999825</v>
      </c>
      <c r="H270" s="1">
        <f>IF(G270&lt;alternative_greater!$C$9,NORMDIST(G270,$B$2,SQRT($B$4),0),0)</f>
        <v>2.6751406278158234E-2</v>
      </c>
      <c r="I270" s="1">
        <f>IF(G270&gt;=alternative_greater!$C$9,NORMDIST(G270,$B$2,SQRT($B$4),0),0)</f>
        <v>0</v>
      </c>
      <c r="J270" s="3">
        <f>IF(G270&lt;alternative_greater!$C$9,NORMDIST(G270,$B$3,C$5,0),0)</f>
        <v>5.7271664351427303</v>
      </c>
      <c r="K270" s="3">
        <f>IF(G270&gt;=alternative_greater!$C$9,NORMDIST(G270,$B$3,C$5,0),0)</f>
        <v>0</v>
      </c>
      <c r="L270" s="3">
        <f>IF(AND(ABS(G270-alternative_greater!C$9)&lt;computations!B$7,L269=0),computations!O$6,0)</f>
        <v>0</v>
      </c>
      <c r="M270" s="3">
        <f>IF(AND(ABS(G270-B$2)&lt;computations!B$7,M269=0),computations!O$6,0)</f>
        <v>0</v>
      </c>
      <c r="N270" s="3">
        <f>IF(AND(ABS(G270-B$3)&lt;computations!B$7,N269=0),computations!O$6,0)</f>
        <v>0</v>
      </c>
      <c r="Q270" s="1">
        <f t="shared" si="9"/>
        <v>0.36280000000000318</v>
      </c>
      <c r="R270" s="1">
        <f>IF(Q270&gt;alternative_less!C$9,NORMDIST(Q270,$D$2,SQRT($D$4),0),0)</f>
        <v>6.3496615563183161</v>
      </c>
      <c r="S270" s="1">
        <f>IF(Q270&lt;=alternative_less!C$9,NORMDIST(Q270,$D$2,SQRT($D$4),0),0)</f>
        <v>0</v>
      </c>
      <c r="T270" s="3">
        <f>IF(Q270&gt;alternative_less!C$9,NORMDIST(Q270,$D$3,$E$5,0),0)</f>
        <v>0.14821765439125983</v>
      </c>
      <c r="U270" s="3">
        <f>IF(Q270&lt;=alternative_less!C$9,NORMDIST(Q270,$D$3,$E$5,0),0)</f>
        <v>0</v>
      </c>
      <c r="V270" s="3">
        <f>IF(AND(ABS(Q270-alternative_less!C$9)&lt;computations!D$7,V269=0),computations!Y$6,0)</f>
        <v>0</v>
      </c>
      <c r="W270" s="3">
        <f>IF(AND(ABS(Q270-D$2)&lt;computations!D$7,W269=0),computations!Y$6,0)</f>
        <v>0</v>
      </c>
      <c r="X270" s="3">
        <f>IF(AND(ABS(Q270-D$3)&lt;computations!D$7,X269=0),computations!Y$6,0)</f>
        <v>0</v>
      </c>
    </row>
    <row r="271" spans="7:24" x14ac:dyDescent="0.2">
      <c r="G271" s="1">
        <f t="shared" si="8"/>
        <v>0.24079999999999824</v>
      </c>
      <c r="H271" s="1">
        <f>IF(G271&lt;alternative_greater!$C$9,NORMDIST(G271,$B$2,SQRT($B$4),0),0)</f>
        <v>2.4567159527853388E-2</v>
      </c>
      <c r="I271" s="1">
        <f>IF(G271&gt;=alternative_greater!$C$9,NORMDIST(G271,$B$2,SQRT($B$4),0),0)</f>
        <v>0</v>
      </c>
      <c r="J271" s="3">
        <f>IF(G271&lt;alternative_greater!$C$9,NORMDIST(G271,$B$3,C$5,0),0)</f>
        <v>5.8634185232495373</v>
      </c>
      <c r="K271" s="3">
        <f>IF(G271&gt;=alternative_greater!$C$9,NORMDIST(G271,$B$3,C$5,0),0)</f>
        <v>0</v>
      </c>
      <c r="L271" s="3">
        <f>IF(AND(ABS(G271-alternative_greater!C$9)&lt;computations!B$7,L270=0),computations!O$6,0)</f>
        <v>0</v>
      </c>
      <c r="M271" s="3">
        <f>IF(AND(ABS(G271-B$2)&lt;computations!B$7,M270=0),computations!O$6,0)</f>
        <v>0</v>
      </c>
      <c r="N271" s="3">
        <f>IF(AND(ABS(G271-B$3)&lt;computations!B$7,N270=0),computations!O$6,0)</f>
        <v>0</v>
      </c>
      <c r="Q271" s="1">
        <f t="shared" si="9"/>
        <v>0.36370000000000319</v>
      </c>
      <c r="R271" s="1">
        <f>IF(Q271&gt;alternative_less!C$9,NORMDIST(Q271,$D$2,SQRT($D$4),0),0)</f>
        <v>6.4599919765047487</v>
      </c>
      <c r="S271" s="1">
        <f>IF(Q271&lt;=alternative_less!C$9,NORMDIST(Q271,$D$2,SQRT($D$4),0),0)</f>
        <v>0</v>
      </c>
      <c r="T271" s="3">
        <f>IF(Q271&gt;alternative_less!C$9,NORMDIST(Q271,$D$3,$E$5,0),0)</f>
        <v>0.13848081985197627</v>
      </c>
      <c r="U271" s="3">
        <f>IF(Q271&lt;=alternative_less!C$9,NORMDIST(Q271,$D$3,$E$5,0),0)</f>
        <v>0</v>
      </c>
      <c r="V271" s="3">
        <f>IF(AND(ABS(Q271-alternative_less!C$9)&lt;computations!D$7,V270=0),computations!Y$6,0)</f>
        <v>0</v>
      </c>
      <c r="W271" s="3">
        <f>IF(AND(ABS(Q271-D$2)&lt;computations!D$7,W270=0),computations!Y$6,0)</f>
        <v>0</v>
      </c>
      <c r="X271" s="3">
        <f>IF(AND(ABS(Q271-D$3)&lt;computations!D$7,X270=0),computations!Y$6,0)</f>
        <v>0</v>
      </c>
    </row>
    <row r="272" spans="7:24" x14ac:dyDescent="0.2">
      <c r="G272" s="1">
        <f t="shared" si="8"/>
        <v>0.24139999999999823</v>
      </c>
      <c r="H272" s="1">
        <f>IF(G272&lt;alternative_greater!$C$9,NORMDIST(G272,$B$2,SQRT($B$4),0),0)</f>
        <v>2.2548519192350673E-2</v>
      </c>
      <c r="I272" s="1">
        <f>IF(G272&gt;=alternative_greater!$C$9,NORMDIST(G272,$B$2,SQRT($B$4),0),0)</f>
        <v>0</v>
      </c>
      <c r="J272" s="3">
        <f>IF(G272&lt;alternative_greater!$C$9,NORMDIST(G272,$B$3,C$5,0),0)</f>
        <v>6.0007686007220578</v>
      </c>
      <c r="K272" s="3">
        <f>IF(G272&gt;=alternative_greater!$C$9,NORMDIST(G272,$B$3,C$5,0),0)</f>
        <v>0</v>
      </c>
      <c r="L272" s="3">
        <f>IF(AND(ABS(G272-alternative_greater!C$9)&lt;computations!B$7,L271=0),computations!O$6,0)</f>
        <v>0</v>
      </c>
      <c r="M272" s="3">
        <f>IF(AND(ABS(G272-B$2)&lt;computations!B$7,M271=0),computations!O$6,0)</f>
        <v>0</v>
      </c>
      <c r="N272" s="3">
        <f>IF(AND(ABS(G272-B$3)&lt;computations!B$7,N271=0),computations!O$6,0)</f>
        <v>0</v>
      </c>
      <c r="Q272" s="1">
        <f t="shared" si="9"/>
        <v>0.3646000000000032</v>
      </c>
      <c r="R272" s="1">
        <f>IF(Q272&gt;alternative_less!C$9,NORMDIST(Q272,$D$2,SQRT($D$4),0),0)</f>
        <v>6.5694673967486512</v>
      </c>
      <c r="S272" s="1">
        <f>IF(Q272&lt;=alternative_less!C$9,NORMDIST(Q272,$D$2,SQRT($D$4),0),0)</f>
        <v>0</v>
      </c>
      <c r="T272" s="3">
        <f>IF(Q272&gt;alternative_less!C$9,NORMDIST(Q272,$D$3,$E$5,0),0)</f>
        <v>0.12931377705885416</v>
      </c>
      <c r="U272" s="3">
        <f>IF(Q272&lt;=alternative_less!C$9,NORMDIST(Q272,$D$3,$E$5,0),0)</f>
        <v>0</v>
      </c>
      <c r="V272" s="3">
        <f>IF(AND(ABS(Q272-alternative_less!C$9)&lt;computations!D$7,V271=0),computations!Y$6,0)</f>
        <v>0</v>
      </c>
      <c r="W272" s="3">
        <f>IF(AND(ABS(Q272-D$2)&lt;computations!D$7,W271=0),computations!Y$6,0)</f>
        <v>0</v>
      </c>
      <c r="X272" s="3">
        <f>IF(AND(ABS(Q272-D$3)&lt;computations!D$7,X271=0),computations!Y$6,0)</f>
        <v>0</v>
      </c>
    </row>
    <row r="273" spans="7:24" x14ac:dyDescent="0.2">
      <c r="G273" s="1">
        <f t="shared" si="8"/>
        <v>0.24199999999999822</v>
      </c>
      <c r="H273" s="1">
        <f>IF(G273&lt;alternative_greater!$C$9,NORMDIST(G273,$B$2,SQRT($B$4),0),0)</f>
        <v>2.0684063275774052E-2</v>
      </c>
      <c r="I273" s="1">
        <f>IF(G273&gt;=alternative_greater!$C$9,NORMDIST(G273,$B$2,SQRT($B$4),0),0)</f>
        <v>0</v>
      </c>
      <c r="J273" s="3">
        <f>IF(G273&lt;alternative_greater!$C$9,NORMDIST(G273,$B$3,C$5,0),0)</f>
        <v>6.1391431493149531</v>
      </c>
      <c r="K273" s="3">
        <f>IF(G273&gt;=alternative_greater!$C$9,NORMDIST(G273,$B$3,C$5,0),0)</f>
        <v>0</v>
      </c>
      <c r="L273" s="3">
        <f>IF(AND(ABS(G273-alternative_greater!C$9)&lt;computations!B$7,L272=0),computations!O$6,0)</f>
        <v>0</v>
      </c>
      <c r="M273" s="3">
        <f>IF(AND(ABS(G273-B$2)&lt;computations!B$7,M272=0),computations!O$6,0)</f>
        <v>0</v>
      </c>
      <c r="N273" s="3">
        <f>IF(AND(ABS(G273-B$3)&lt;computations!B$7,N272=0),computations!O$6,0)</f>
        <v>0</v>
      </c>
      <c r="Q273" s="1">
        <f t="shared" si="9"/>
        <v>0.36550000000000321</v>
      </c>
      <c r="R273" s="1">
        <f>IF(Q273&gt;alternative_less!C$9,NORMDIST(Q273,$D$2,SQRT($D$4),0),0)</f>
        <v>6.6779801947184492</v>
      </c>
      <c r="S273" s="1">
        <f>IF(Q273&lt;=alternative_less!C$9,NORMDIST(Q273,$D$2,SQRT($D$4),0),0)</f>
        <v>0</v>
      </c>
      <c r="T273" s="3">
        <f>IF(Q273&gt;alternative_less!C$9,NORMDIST(Q273,$D$3,$E$5,0),0)</f>
        <v>0.12068837752507666</v>
      </c>
      <c r="U273" s="3">
        <f>IF(Q273&lt;=alternative_less!C$9,NORMDIST(Q273,$D$3,$E$5,0),0)</f>
        <v>0</v>
      </c>
      <c r="V273" s="3">
        <f>IF(AND(ABS(Q273-alternative_less!C$9)&lt;computations!D$7,V272=0),computations!Y$6,0)</f>
        <v>0</v>
      </c>
      <c r="W273" s="3">
        <f>IF(AND(ABS(Q273-D$2)&lt;computations!D$7,W272=0),computations!Y$6,0)</f>
        <v>0</v>
      </c>
      <c r="X273" s="3">
        <f>IF(AND(ABS(Q273-D$3)&lt;computations!D$7,X272=0),computations!Y$6,0)</f>
        <v>0</v>
      </c>
    </row>
    <row r="274" spans="7:24" x14ac:dyDescent="0.2">
      <c r="G274" s="1">
        <f t="shared" si="8"/>
        <v>0.24259999999999821</v>
      </c>
      <c r="H274" s="1">
        <f>IF(G274&lt;alternative_greater!$C$9,NORMDIST(G274,$B$2,SQRT($B$4),0),0)</f>
        <v>1.8963060933924469E-2</v>
      </c>
      <c r="I274" s="1">
        <f>IF(G274&gt;=alternative_greater!$C$9,NORMDIST(G274,$B$2,SQRT($B$4),0),0)</f>
        <v>0</v>
      </c>
      <c r="J274" s="3">
        <f>IF(G274&lt;alternative_greater!$C$9,NORMDIST(G274,$B$3,C$5,0),0)</f>
        <v>6.2784658320909665</v>
      </c>
      <c r="K274" s="3">
        <f>IF(G274&gt;=alternative_greater!$C$9,NORMDIST(G274,$B$3,C$5,0),0)</f>
        <v>0</v>
      </c>
      <c r="L274" s="3">
        <f>IF(AND(ABS(G274-alternative_greater!C$9)&lt;computations!B$7,L273=0),computations!O$6,0)</f>
        <v>0</v>
      </c>
      <c r="M274" s="3">
        <f>IF(AND(ABS(G274-B$2)&lt;computations!B$7,M273=0),computations!O$6,0)</f>
        <v>0</v>
      </c>
      <c r="N274" s="3">
        <f>IF(AND(ABS(G274-B$3)&lt;computations!B$7,N273=0),computations!O$6,0)</f>
        <v>0</v>
      </c>
      <c r="Q274" s="1">
        <f t="shared" si="9"/>
        <v>0.36640000000000322</v>
      </c>
      <c r="R274" s="1">
        <f>IF(Q274&gt;alternative_less!C$9,NORMDIST(Q274,$D$2,SQRT($D$4),0),0)</f>
        <v>6.7854221756965147</v>
      </c>
      <c r="S274" s="1">
        <f>IF(Q274&lt;=alternative_less!C$9,NORMDIST(Q274,$D$2,SQRT($D$4),0),0)</f>
        <v>0</v>
      </c>
      <c r="T274" s="3">
        <f>IF(Q274&gt;alternative_less!C$9,NORMDIST(Q274,$D$3,$E$5,0),0)</f>
        <v>0.1125774952555192</v>
      </c>
      <c r="U274" s="3">
        <f>IF(Q274&lt;=alternative_less!C$9,NORMDIST(Q274,$D$3,$E$5,0),0)</f>
        <v>0</v>
      </c>
      <c r="V274" s="3">
        <f>IF(AND(ABS(Q274-alternative_less!C$9)&lt;computations!D$7,V273=0),computations!Y$6,0)</f>
        <v>0</v>
      </c>
      <c r="W274" s="3">
        <f>IF(AND(ABS(Q274-D$2)&lt;computations!D$7,W273=0),computations!Y$6,0)</f>
        <v>0</v>
      </c>
      <c r="X274" s="3">
        <f>IF(AND(ABS(Q274-D$3)&lt;computations!D$7,X273=0),computations!Y$6,0)</f>
        <v>0</v>
      </c>
    </row>
    <row r="275" spans="7:24" x14ac:dyDescent="0.2">
      <c r="G275" s="1">
        <f t="shared" si="8"/>
        <v>0.2431999999999982</v>
      </c>
      <c r="H275" s="1">
        <f>IF(G275&lt;alternative_greater!$C$9,NORMDIST(G275,$B$2,SQRT($B$4),0),0)</f>
        <v>1.7375438548636352E-2</v>
      </c>
      <c r="I275" s="1">
        <f>IF(G275&gt;=alternative_greater!$C$9,NORMDIST(G275,$B$2,SQRT($B$4),0),0)</f>
        <v>0</v>
      </c>
      <c r="J275" s="3">
        <f>IF(G275&lt;alternative_greater!$C$9,NORMDIST(G275,$B$3,C$5,0),0)</f>
        <v>6.4186575387068521</v>
      </c>
      <c r="K275" s="3">
        <f>IF(G275&gt;=alternative_greater!$C$9,NORMDIST(G275,$B$3,C$5,0),0)</f>
        <v>0</v>
      </c>
      <c r="L275" s="3">
        <f>IF(AND(ABS(G275-alternative_greater!C$9)&lt;computations!B$7,L274=0),computations!O$6,0)</f>
        <v>0</v>
      </c>
      <c r="M275" s="3">
        <f>IF(AND(ABS(G275-B$2)&lt;computations!B$7,M274=0),computations!O$6,0)</f>
        <v>0</v>
      </c>
      <c r="N275" s="3">
        <f>IF(AND(ABS(G275-B$3)&lt;computations!B$7,N274=0),computations!O$6,0)</f>
        <v>0</v>
      </c>
      <c r="Q275" s="1">
        <f t="shared" si="9"/>
        <v>0.36730000000000324</v>
      </c>
      <c r="R275" s="1">
        <f>IF(Q275&gt;alternative_less!C$9,NORMDIST(Q275,$D$2,SQRT($D$4),0),0)</f>
        <v>6.8916847471499008</v>
      </c>
      <c r="S275" s="1">
        <f>IF(Q275&lt;=alternative_less!C$9,NORMDIST(Q275,$D$2,SQRT($D$4),0),0)</f>
        <v>0</v>
      </c>
      <c r="T275" s="3">
        <f>IF(Q275&gt;alternative_less!C$9,NORMDIST(Q275,$D$3,$E$5,0),0)</f>
        <v>0.10495501515006936</v>
      </c>
      <c r="U275" s="3">
        <f>IF(Q275&lt;=alternative_less!C$9,NORMDIST(Q275,$D$3,$E$5,0),0)</f>
        <v>0</v>
      </c>
      <c r="V275" s="3">
        <f>IF(AND(ABS(Q275-alternative_less!C$9)&lt;computations!D$7,V274=0),computations!Y$6,0)</f>
        <v>0</v>
      </c>
      <c r="W275" s="3">
        <f>IF(AND(ABS(Q275-D$2)&lt;computations!D$7,W274=0),computations!Y$6,0)</f>
        <v>0</v>
      </c>
      <c r="X275" s="3">
        <f>IF(AND(ABS(Q275-D$3)&lt;computations!D$7,X274=0),computations!Y$6,0)</f>
        <v>0</v>
      </c>
    </row>
    <row r="276" spans="7:24" x14ac:dyDescent="0.2">
      <c r="G276" s="1">
        <f t="shared" si="8"/>
        <v>0.24379999999999818</v>
      </c>
      <c r="H276" s="1">
        <f>IF(G276&lt;alternative_greater!$C$9,NORMDIST(G276,$B$2,SQRT($B$4),0),0)</f>
        <v>1.5911746838751534E-2</v>
      </c>
      <c r="I276" s="1">
        <f>IF(G276&gt;=alternative_greater!$C$9,NORMDIST(G276,$B$2,SQRT($B$4),0),0)</f>
        <v>0</v>
      </c>
      <c r="J276" s="3">
        <f>IF(G276&lt;alternative_greater!$C$9,NORMDIST(G276,$B$3,C$5,0),0)</f>
        <v>6.5596364367424531</v>
      </c>
      <c r="K276" s="3">
        <f>IF(G276&gt;=alternative_greater!$C$9,NORMDIST(G276,$B$3,C$5,0),0)</f>
        <v>0</v>
      </c>
      <c r="L276" s="3">
        <f>IF(AND(ABS(G276-alternative_greater!C$9)&lt;computations!B$7,L275=0),computations!O$6,0)</f>
        <v>0</v>
      </c>
      <c r="M276" s="3">
        <f>IF(AND(ABS(G276-B$2)&lt;computations!B$7,M275=0),computations!O$6,0)</f>
        <v>0</v>
      </c>
      <c r="N276" s="3">
        <f>IF(AND(ABS(G276-B$3)&lt;computations!B$7,N275=0),computations!O$6,0)</f>
        <v>0</v>
      </c>
      <c r="Q276" s="1">
        <f t="shared" si="9"/>
        <v>0.36820000000000325</v>
      </c>
      <c r="R276" s="1">
        <f>IF(Q276&gt;alternative_less!C$9,NORMDIST(Q276,$D$2,SQRT($D$4),0),0)</f>
        <v>6.9966590969922935</v>
      </c>
      <c r="S276" s="1">
        <f>IF(Q276&lt;=alternative_less!C$9,NORMDIST(Q276,$D$2,SQRT($D$4),0),0)</f>
        <v>0</v>
      </c>
      <c r="T276" s="3">
        <f>IF(Q276&gt;alternative_less!C$9,NORMDIST(Q276,$D$3,$E$5,0),0)</f>
        <v>9.7795819547509918E-2</v>
      </c>
      <c r="U276" s="3">
        <f>IF(Q276&lt;=alternative_less!C$9,NORMDIST(Q276,$D$3,$E$5,0),0)</f>
        <v>0</v>
      </c>
      <c r="V276" s="3">
        <f>IF(AND(ABS(Q276-alternative_less!C$9)&lt;computations!D$7,V275=0),computations!Y$6,0)</f>
        <v>0</v>
      </c>
      <c r="W276" s="3">
        <f>IF(AND(ABS(Q276-D$2)&lt;computations!D$7,W275=0),computations!Y$6,0)</f>
        <v>0</v>
      </c>
      <c r="X276" s="3">
        <f>IF(AND(ABS(Q276-D$3)&lt;computations!D$7,X275=0),computations!Y$6,0)</f>
        <v>0</v>
      </c>
    </row>
    <row r="277" spans="7:24" x14ac:dyDescent="0.2">
      <c r="G277" s="1">
        <f t="shared" si="8"/>
        <v>0.24439999999999817</v>
      </c>
      <c r="H277" s="1">
        <f>IF(G277&lt;alternative_greater!$C$9,NORMDIST(G277,$B$2,SQRT($B$4),0),0)</f>
        <v>1.4563129028151931E-2</v>
      </c>
      <c r="I277" s="1">
        <f>IF(G277&gt;=alternative_greater!$C$9,NORMDIST(G277,$B$2,SQRT($B$4),0),0)</f>
        <v>0</v>
      </c>
      <c r="J277" s="3">
        <f>IF(G277&lt;alternative_greater!$C$9,NORMDIST(G277,$B$3,C$5,0),0)</f>
        <v>6.7013180290988306</v>
      </c>
      <c r="K277" s="3">
        <f>IF(G277&gt;=alternative_greater!$C$9,NORMDIST(G277,$B$3,C$5,0),0)</f>
        <v>0</v>
      </c>
      <c r="L277" s="3">
        <f>IF(AND(ABS(G277-alternative_greater!C$9)&lt;computations!B$7,L276=0),computations!O$6,0)</f>
        <v>0</v>
      </c>
      <c r="M277" s="3">
        <f>IF(AND(ABS(G277-B$2)&lt;computations!B$7,M276=0),computations!O$6,0)</f>
        <v>0</v>
      </c>
      <c r="N277" s="3">
        <f>IF(AND(ABS(G277-B$3)&lt;computations!B$7,N276=0),computations!O$6,0)</f>
        <v>0</v>
      </c>
      <c r="Q277" s="1">
        <f t="shared" si="9"/>
        <v>0.36910000000000326</v>
      </c>
      <c r="R277" s="1">
        <f>IF(Q277&gt;alternative_less!C$9,NORMDIST(Q277,$D$2,SQRT($D$4),0),0)</f>
        <v>7.1002363751419111</v>
      </c>
      <c r="S277" s="1">
        <f>IF(Q277&lt;=alternative_less!C$9,NORMDIST(Q277,$D$2,SQRT($D$4),0),0)</f>
        <v>0</v>
      </c>
      <c r="T277" s="3">
        <f>IF(Q277&gt;alternative_less!C$9,NORMDIST(Q277,$D$3,$E$5,0),0)</f>
        <v>9.107577307698532E-2</v>
      </c>
      <c r="U277" s="3">
        <f>IF(Q277&lt;=alternative_less!C$9,NORMDIST(Q277,$D$3,$E$5,0),0)</f>
        <v>0</v>
      </c>
      <c r="V277" s="3">
        <f>IF(AND(ABS(Q277-alternative_less!C$9)&lt;computations!D$7,V276=0),computations!Y$6,0)</f>
        <v>0</v>
      </c>
      <c r="W277" s="3">
        <f>IF(AND(ABS(Q277-D$2)&lt;computations!D$7,W276=0),computations!Y$6,0)</f>
        <v>0</v>
      </c>
      <c r="X277" s="3">
        <f>IF(AND(ABS(Q277-D$3)&lt;computations!D$7,X276=0),computations!Y$6,0)</f>
        <v>0</v>
      </c>
    </row>
    <row r="278" spans="7:24" x14ac:dyDescent="0.2">
      <c r="G278" s="1">
        <f t="shared" si="8"/>
        <v>0.24499999999999816</v>
      </c>
      <c r="H278" s="1">
        <f>IF(G278&lt;alternative_greater!$C$9,NORMDIST(G278,$B$2,SQRT($B$4),0),0)</f>
        <v>1.3321290085586976E-2</v>
      </c>
      <c r="I278" s="1">
        <f>IF(G278&gt;=alternative_greater!$C$9,NORMDIST(G278,$B$2,SQRT($B$4),0),0)</f>
        <v>0</v>
      </c>
      <c r="J278" s="3">
        <f>IF(G278&lt;alternative_greater!$C$9,NORMDIST(G278,$B$3,C$5,0),0)</f>
        <v>6.8436152174766578</v>
      </c>
      <c r="K278" s="3">
        <f>IF(G278&gt;=alternative_greater!$C$9,NORMDIST(G278,$B$3,C$5,0),0)</f>
        <v>0</v>
      </c>
      <c r="L278" s="3">
        <f>IF(AND(ABS(G278-alternative_greater!C$9)&lt;computations!B$7,L277=0),computations!O$6,0)</f>
        <v>0</v>
      </c>
      <c r="M278" s="3">
        <f>IF(AND(ABS(G278-B$2)&lt;computations!B$7,M277=0),computations!O$6,0)</f>
        <v>0</v>
      </c>
      <c r="N278" s="3">
        <f>IF(AND(ABS(G278-B$3)&lt;computations!B$7,N277=0),computations!O$6,0)</f>
        <v>0</v>
      </c>
      <c r="Q278" s="1">
        <f t="shared" si="9"/>
        <v>0.37000000000000327</v>
      </c>
      <c r="R278" s="1">
        <f>IF(Q278&gt;alternative_less!C$9,NORMDIST(Q278,$D$2,SQRT($D$4),0),0)</f>
        <v>7.2023078779640315</v>
      </c>
      <c r="S278" s="1">
        <f>IF(Q278&lt;=alternative_less!C$9,NORMDIST(Q278,$D$2,SQRT($D$4),0),0)</f>
        <v>0</v>
      </c>
      <c r="T278" s="3">
        <f>IF(Q278&gt;alternative_less!C$9,NORMDIST(Q278,$D$3,$E$5,0),0)</f>
        <v>8.4771705978988768E-2</v>
      </c>
      <c r="U278" s="3">
        <f>IF(Q278&lt;=alternative_less!C$9,NORMDIST(Q278,$D$3,$E$5,0),0)</f>
        <v>0</v>
      </c>
      <c r="V278" s="3">
        <f>IF(AND(ABS(Q278-alternative_less!C$9)&lt;computations!D$7,V277=0),computations!Y$6,0)</f>
        <v>0</v>
      </c>
      <c r="W278" s="3">
        <f>IF(AND(ABS(Q278-D$2)&lt;computations!D$7,W277=0),computations!Y$6,0)</f>
        <v>0</v>
      </c>
      <c r="X278" s="3">
        <f>IF(AND(ABS(Q278-D$3)&lt;computations!D$7,X277=0),computations!Y$6,0)</f>
        <v>0</v>
      </c>
    </row>
    <row r="279" spans="7:24" x14ac:dyDescent="0.2">
      <c r="G279" s="1">
        <f t="shared" si="8"/>
        <v>0.24559999999999815</v>
      </c>
      <c r="H279" s="1">
        <f>IF(G279&lt;alternative_greater!$C$9,NORMDIST(G279,$B$2,SQRT($B$4),0),0)</f>
        <v>1.2178467045742533E-2</v>
      </c>
      <c r="I279" s="1">
        <f>IF(G279&gt;=alternative_greater!$C$9,NORMDIST(G279,$B$2,SQRT($B$4),0),0)</f>
        <v>0</v>
      </c>
      <c r="J279" s="3">
        <f>IF(G279&lt;alternative_greater!$C$9,NORMDIST(G279,$B$3,C$5,0),0)</f>
        <v>6.9864383719308902</v>
      </c>
      <c r="K279" s="3">
        <f>IF(G279&gt;=alternative_greater!$C$9,NORMDIST(G279,$B$3,C$5,0),0)</f>
        <v>0</v>
      </c>
      <c r="L279" s="3">
        <f>IF(AND(ABS(G279-alternative_greater!C$9)&lt;computations!B$7,L278=0),computations!O$6,0)</f>
        <v>0</v>
      </c>
      <c r="M279" s="3">
        <f>IF(AND(ABS(G279-B$2)&lt;computations!B$7,M278=0),computations!O$6,0)</f>
        <v>0</v>
      </c>
      <c r="N279" s="3">
        <f>IF(AND(ABS(G279-B$3)&lt;computations!B$7,N278=0),computations!O$6,0)</f>
        <v>0</v>
      </c>
      <c r="Q279" s="1">
        <f t="shared" si="9"/>
        <v>0.37090000000000328</v>
      </c>
      <c r="R279" s="1">
        <f>IF(Q279&gt;alternative_less!C$9,NORMDIST(Q279,$D$2,SQRT($D$4),0),0)</f>
        <v>7.3027652351718642</v>
      </c>
      <c r="S279" s="1">
        <f>IF(Q279&lt;=alternative_less!C$9,NORMDIST(Q279,$D$2,SQRT($D$4),0),0)</f>
        <v>0</v>
      </c>
      <c r="T279" s="3">
        <f>IF(Q279&gt;alternative_less!C$9,NORMDIST(Q279,$D$3,$E$5,0),0)</f>
        <v>7.8861396052381627E-2</v>
      </c>
      <c r="U279" s="3">
        <f>IF(Q279&lt;=alternative_less!C$9,NORMDIST(Q279,$D$3,$E$5,0),0)</f>
        <v>0</v>
      </c>
      <c r="V279" s="3">
        <f>IF(AND(ABS(Q279-alternative_less!C$9)&lt;computations!D$7,V278=0),computations!Y$6,0)</f>
        <v>0</v>
      </c>
      <c r="W279" s="3">
        <f>IF(AND(ABS(Q279-D$2)&lt;computations!D$7,W278=0),computations!Y$6,0)</f>
        <v>0</v>
      </c>
      <c r="X279" s="3">
        <f>IF(AND(ABS(Q279-D$3)&lt;computations!D$7,X278=0),computations!Y$6,0)</f>
        <v>0</v>
      </c>
    </row>
    <row r="280" spans="7:24" x14ac:dyDescent="0.2">
      <c r="G280" s="1">
        <f t="shared" si="8"/>
        <v>0.24619999999999814</v>
      </c>
      <c r="H280" s="1">
        <f>IF(G280&lt;alternative_greater!$C$9,NORMDIST(G280,$B$2,SQRT($B$4),0),0)</f>
        <v>1.1127400416110919E-2</v>
      </c>
      <c r="I280" s="1">
        <f>IF(G280&gt;=alternative_greater!$C$9,NORMDIST(G280,$B$2,SQRT($B$4),0),0)</f>
        <v>0</v>
      </c>
      <c r="J280" s="3">
        <f>IF(G280&lt;alternative_greater!$C$9,NORMDIST(G280,$B$3,C$5,0),0)</f>
        <v>7.129695406482397</v>
      </c>
      <c r="K280" s="3">
        <f>IF(G280&gt;=alternative_greater!$C$9,NORMDIST(G280,$B$3,C$5,0),0)</f>
        <v>0</v>
      </c>
      <c r="L280" s="3">
        <f>IF(AND(ABS(G280-alternative_greater!C$9)&lt;computations!B$7,L279=0),computations!O$6,0)</f>
        <v>0</v>
      </c>
      <c r="M280" s="3">
        <f>IF(AND(ABS(G280-B$2)&lt;computations!B$7,M279=0),computations!O$6,0)</f>
        <v>0</v>
      </c>
      <c r="N280" s="3">
        <f>IF(AND(ABS(G280-B$3)&lt;computations!B$7,N279=0),computations!O$6,0)</f>
        <v>0</v>
      </c>
      <c r="Q280" s="1">
        <f t="shared" si="9"/>
        <v>0.37180000000000329</v>
      </c>
      <c r="R280" s="1">
        <f>IF(Q280&gt;alternative_less!C$9,NORMDIST(Q280,$D$2,SQRT($D$4),0),0)</f>
        <v>7.4015005987457663</v>
      </c>
      <c r="S280" s="1">
        <f>IF(Q280&lt;=alternative_less!C$9,NORMDIST(Q280,$D$2,SQRT($D$4),0),0)</f>
        <v>0</v>
      </c>
      <c r="T280" s="3">
        <f>IF(Q280&gt;alternative_less!C$9,NORMDIST(Q280,$D$3,$E$5,0),0)</f>
        <v>7.3323549378262132E-2</v>
      </c>
      <c r="U280" s="3">
        <f>IF(Q280&lt;=alternative_less!C$9,NORMDIST(Q280,$D$3,$E$5,0),0)</f>
        <v>0</v>
      </c>
      <c r="V280" s="3">
        <f>IF(AND(ABS(Q280-alternative_less!C$9)&lt;computations!D$7,V279=0),computations!Y$6,0)</f>
        <v>0</v>
      </c>
      <c r="W280" s="3">
        <f>IF(AND(ABS(Q280-D$2)&lt;computations!D$7,W279=0),computations!Y$6,0)</f>
        <v>0</v>
      </c>
      <c r="X280" s="3">
        <f>IF(AND(ABS(Q280-D$3)&lt;computations!D$7,X279=0),computations!Y$6,0)</f>
        <v>0</v>
      </c>
    </row>
    <row r="281" spans="7:24" x14ac:dyDescent="0.2">
      <c r="G281" s="1">
        <f t="shared" si="8"/>
        <v>0.24679999999999813</v>
      </c>
      <c r="H281" s="1">
        <f>IF(G281&lt;alternative_greater!$C$9,NORMDIST(G281,$B$2,SQRT($B$4),0),0)</f>
        <v>1.0161306669730681E-2</v>
      </c>
      <c r="I281" s="1">
        <f>IF(G281&gt;=alternative_greater!$C$9,NORMDIST(G281,$B$2,SQRT($B$4),0),0)</f>
        <v>0</v>
      </c>
      <c r="J281" s="3">
        <f>IF(G281&lt;alternative_greater!$C$9,NORMDIST(G281,$B$3,C$5,0),0)</f>
        <v>7.2732918607514243</v>
      </c>
      <c r="K281" s="3">
        <f>IF(G281&gt;=alternative_greater!$C$9,NORMDIST(G281,$B$3,C$5,0),0)</f>
        <v>0</v>
      </c>
      <c r="L281" s="3">
        <f>IF(AND(ABS(G281-alternative_greater!C$9)&lt;computations!B$7,L280=0),computations!O$6,0)</f>
        <v>0</v>
      </c>
      <c r="M281" s="3">
        <f>IF(AND(ABS(G281-B$2)&lt;computations!B$7,M280=0),computations!O$6,0)</f>
        <v>0</v>
      </c>
      <c r="N281" s="3">
        <f>IF(AND(ABS(G281-B$3)&lt;computations!B$7,N280=0),computations!O$6,0)</f>
        <v>0</v>
      </c>
      <c r="Q281" s="1">
        <f t="shared" si="9"/>
        <v>0.37270000000000331</v>
      </c>
      <c r="R281" s="1">
        <f>IF(Q281&gt;alternative_less!C$9,NORMDIST(Q281,$D$2,SQRT($D$4),0),0)</f>
        <v>7.4984068334184455</v>
      </c>
      <c r="S281" s="1">
        <f>IF(Q281&lt;=alternative_less!C$9,NORMDIST(Q281,$D$2,SQRT($D$4),0),0)</f>
        <v>0</v>
      </c>
      <c r="T281" s="3">
        <f>IF(Q281&gt;alternative_less!C$9,NORMDIST(Q281,$D$3,$E$5,0),0)</f>
        <v>6.8137779965555492E-2</v>
      </c>
      <c r="U281" s="3">
        <f>IF(Q281&lt;=alternative_less!C$9,NORMDIST(Q281,$D$3,$E$5,0),0)</f>
        <v>0</v>
      </c>
      <c r="V281" s="3">
        <f>IF(AND(ABS(Q281-alternative_less!C$9)&lt;computations!D$7,V280=0),computations!Y$6,0)</f>
        <v>0</v>
      </c>
      <c r="W281" s="3">
        <f>IF(AND(ABS(Q281-D$2)&lt;computations!D$7,W280=0),computations!Y$6,0)</f>
        <v>0</v>
      </c>
      <c r="X281" s="3">
        <f>IF(AND(ABS(Q281-D$3)&lt;computations!D$7,X280=0),computations!Y$6,0)</f>
        <v>0</v>
      </c>
    </row>
    <row r="282" spans="7:24" x14ac:dyDescent="0.2">
      <c r="G282" s="1">
        <f t="shared" si="8"/>
        <v>0.24739999999999812</v>
      </c>
      <c r="H282" s="1">
        <f>IF(G282&lt;alternative_greater!$C$9,NORMDIST(G282,$B$2,SQRT($B$4),0),0)</f>
        <v>9.2738518197553917E-3</v>
      </c>
      <c r="I282" s="1">
        <f>IF(G282&gt;=alternative_greater!$C$9,NORMDIST(G282,$B$2,SQRT($B$4),0),0)</f>
        <v>0</v>
      </c>
      <c r="J282" s="3">
        <f>IF(G282&lt;alternative_greater!$C$9,NORMDIST(G282,$B$3,C$5,0),0)</f>
        <v>7.4171309875618787</v>
      </c>
      <c r="K282" s="3">
        <f>IF(G282&gt;=alternative_greater!$C$9,NORMDIST(G282,$B$3,C$5,0),0)</f>
        <v>0</v>
      </c>
      <c r="L282" s="3">
        <f>IF(AND(ABS(G282-alternative_greater!C$9)&lt;computations!B$7,L281=0),computations!O$6,0)</f>
        <v>0</v>
      </c>
      <c r="M282" s="3">
        <f>IF(AND(ABS(G282-B$2)&lt;computations!B$7,M281=0),computations!O$6,0)</f>
        <v>0</v>
      </c>
      <c r="N282" s="3">
        <f>IF(AND(ABS(G282-B$3)&lt;computations!B$7,N281=0),computations!O$6,0)</f>
        <v>0</v>
      </c>
      <c r="Q282" s="1">
        <f t="shared" si="9"/>
        <v>0.37360000000000332</v>
      </c>
      <c r="R282" s="1">
        <f>IF(Q282&gt;alternative_less!C$9,NORMDIST(Q282,$D$2,SQRT($D$4),0),0)</f>
        <v>7.5933777082626461</v>
      </c>
      <c r="S282" s="1">
        <f>IF(Q282&lt;=alternative_less!C$9,NORMDIST(Q282,$D$2,SQRT($D$4),0),0)</f>
        <v>0</v>
      </c>
      <c r="T282" s="3">
        <f>IF(Q282&gt;alternative_less!C$9,NORMDIST(Q282,$D$3,$E$5,0),0)</f>
        <v>6.3284588457069746E-2</v>
      </c>
      <c r="U282" s="3">
        <f>IF(Q282&lt;=alternative_less!C$9,NORMDIST(Q282,$D$3,$E$5,0),0)</f>
        <v>0</v>
      </c>
      <c r="V282" s="3">
        <f>IF(AND(ABS(Q282-alternative_less!C$9)&lt;computations!D$7,V281=0),computations!Y$6,0)</f>
        <v>0</v>
      </c>
      <c r="W282" s="3">
        <f>IF(AND(ABS(Q282-D$2)&lt;computations!D$7,W281=0),computations!Y$6,0)</f>
        <v>0</v>
      </c>
      <c r="X282" s="3">
        <f>IF(AND(ABS(Q282-D$3)&lt;computations!D$7,X281=0),computations!Y$6,0)</f>
        <v>0</v>
      </c>
    </row>
    <row r="283" spans="7:24" x14ac:dyDescent="0.2">
      <c r="G283" s="1">
        <f t="shared" si="8"/>
        <v>0.24799999999999811</v>
      </c>
      <c r="H283" s="1">
        <f>IF(G283&lt;alternative_greater!$C$9,NORMDIST(G283,$B$2,SQRT($B$4),0),0)</f>
        <v>8.459126068071518E-3</v>
      </c>
      <c r="I283" s="1">
        <f>IF(G283&gt;=alternative_greater!$C$9,NORMDIST(G283,$B$2,SQRT($B$4),0),0)</f>
        <v>0</v>
      </c>
      <c r="J283" s="3">
        <f>IF(G283&lt;alternative_greater!$C$9,NORMDIST(G283,$B$3,C$5,0),0)</f>
        <v>7.5611138464492775</v>
      </c>
      <c r="K283" s="3">
        <f>IF(G283&gt;=alternative_greater!$C$9,NORMDIST(G283,$B$3,C$5,0),0)</f>
        <v>0</v>
      </c>
      <c r="L283" s="3">
        <f>IF(AND(ABS(G283-alternative_greater!C$9)&lt;computations!B$7,L282=0),computations!O$6,0)</f>
        <v>0</v>
      </c>
      <c r="M283" s="3">
        <f>IF(AND(ABS(G283-B$2)&lt;computations!B$7,M282=0),computations!O$6,0)</f>
        <v>0</v>
      </c>
      <c r="N283" s="3">
        <f>IF(AND(ABS(G283-B$3)&lt;computations!B$7,N282=0),computations!O$6,0)</f>
        <v>0</v>
      </c>
      <c r="Q283" s="1">
        <f t="shared" si="9"/>
        <v>0.37450000000000333</v>
      </c>
      <c r="R283" s="1">
        <f>IF(Q283&gt;alternative_less!C$9,NORMDIST(Q283,$D$2,SQRT($D$4),0),0)</f>
        <v>7.6863080889082411</v>
      </c>
      <c r="S283" s="1">
        <f>IF(Q283&lt;=alternative_less!C$9,NORMDIST(Q283,$D$2,SQRT($D$4),0),0)</f>
        <v>0</v>
      </c>
      <c r="T283" s="3">
        <f>IF(Q283&gt;alternative_less!C$9,NORMDIST(Q283,$D$3,$E$5,0),0)</f>
        <v>5.8745340028478144E-2</v>
      </c>
      <c r="U283" s="3">
        <f>IF(Q283&lt;=alternative_less!C$9,NORMDIST(Q283,$D$3,$E$5,0),0)</f>
        <v>0</v>
      </c>
      <c r="V283" s="3">
        <f>IF(AND(ABS(Q283-alternative_less!C$9)&lt;computations!D$7,V282=0),computations!Y$6,0)</f>
        <v>0</v>
      </c>
      <c r="W283" s="3">
        <f>IF(AND(ABS(Q283-D$2)&lt;computations!D$7,W282=0),computations!Y$6,0)</f>
        <v>0</v>
      </c>
      <c r="X283" s="3">
        <f>IF(AND(ABS(Q283-D$3)&lt;computations!D$7,X282=0),computations!Y$6,0)</f>
        <v>0</v>
      </c>
    </row>
    <row r="284" spans="7:24" x14ac:dyDescent="0.2">
      <c r="G284" s="1">
        <f t="shared" si="8"/>
        <v>0.2485999999999981</v>
      </c>
      <c r="H284" s="1">
        <f>IF(G284&lt;alternative_greater!$C$9,NORMDIST(G284,$B$2,SQRT($B$4),0),0)</f>
        <v>7.7116195168023148E-3</v>
      </c>
      <c r="I284" s="1">
        <f>IF(G284&gt;=alternative_greater!$C$9,NORMDIST(G284,$B$2,SQRT($B$4),0),0)</f>
        <v>0</v>
      </c>
      <c r="J284" s="3">
        <f>IF(G284&lt;alternative_greater!$C$9,NORMDIST(G284,$B$3,C$5,0),0)</f>
        <v>7.7051394029889249</v>
      </c>
      <c r="K284" s="3">
        <f>IF(G284&gt;=alternative_greater!$C$9,NORMDIST(G284,$B$3,C$5,0),0)</f>
        <v>0</v>
      </c>
      <c r="L284" s="3">
        <f>IF(AND(ABS(G284-alternative_greater!C$9)&lt;computations!B$7,L283=0),computations!O$6,0)</f>
        <v>0</v>
      </c>
      <c r="M284" s="3">
        <f>IF(AND(ABS(G284-B$2)&lt;computations!B$7,M283=0),computations!O$6,0)</f>
        <v>0</v>
      </c>
      <c r="N284" s="3">
        <f>IF(AND(ABS(G284-B$3)&lt;computations!B$7,N283=0),computations!O$6,0)</f>
        <v>0</v>
      </c>
      <c r="Q284" s="1">
        <f t="shared" si="9"/>
        <v>0.37540000000000334</v>
      </c>
      <c r="R284" s="1">
        <f>IF(Q284&gt;alternative_less!C$9,NORMDIST(Q284,$D$2,SQRT($D$4),0),0)</f>
        <v>7.7770941299074536</v>
      </c>
      <c r="S284" s="1">
        <f>IF(Q284&lt;=alternative_less!C$9,NORMDIST(Q284,$D$2,SQRT($D$4),0),0)</f>
        <v>0</v>
      </c>
      <c r="T284" s="3">
        <f>IF(Q284&gt;alternative_less!C$9,NORMDIST(Q284,$D$3,$E$5,0),0)</f>
        <v>5.450224160629881E-2</v>
      </c>
      <c r="U284" s="3">
        <f>IF(Q284&lt;=alternative_less!C$9,NORMDIST(Q284,$D$3,$E$5,0),0)</f>
        <v>0</v>
      </c>
      <c r="V284" s="3">
        <f>IF(AND(ABS(Q284-alternative_less!C$9)&lt;computations!D$7,V283=0),computations!Y$6,0)</f>
        <v>0</v>
      </c>
      <c r="W284" s="3">
        <f>IF(AND(ABS(Q284-D$2)&lt;computations!D$7,W283=0),computations!Y$6,0)</f>
        <v>0</v>
      </c>
      <c r="X284" s="3">
        <f>IF(AND(ABS(Q284-D$3)&lt;computations!D$7,X283=0),computations!Y$6,0)</f>
        <v>0</v>
      </c>
    </row>
    <row r="285" spans="7:24" x14ac:dyDescent="0.2">
      <c r="G285" s="1">
        <f t="shared" si="8"/>
        <v>0.24919999999999809</v>
      </c>
      <c r="H285" s="1">
        <f>IF(G285&lt;alternative_greater!$C$9,NORMDIST(G285,$B$2,SQRT($B$4),0),0)</f>
        <v>7.0261989284935971E-3</v>
      </c>
      <c r="I285" s="1">
        <f>IF(G285&gt;=alternative_greater!$C$9,NORMDIST(G285,$B$2,SQRT($B$4),0),0)</f>
        <v>0</v>
      </c>
      <c r="J285" s="3">
        <f>IF(G285&lt;alternative_greater!$C$9,NORMDIST(G285,$B$3,C$5,0),0)</f>
        <v>7.8491046338445614</v>
      </c>
      <c r="K285" s="3">
        <f>IF(G285&gt;=alternative_greater!$C$9,NORMDIST(G285,$B$3,C$5,0),0)</f>
        <v>0</v>
      </c>
      <c r="L285" s="3">
        <f>IF(AND(ABS(G285-alternative_greater!C$9)&lt;computations!B$7,L284=0),computations!O$6,0)</f>
        <v>0</v>
      </c>
      <c r="M285" s="3">
        <f>IF(AND(ABS(G285-B$2)&lt;computations!B$7,M284=0),computations!O$6,0)</f>
        <v>0</v>
      </c>
      <c r="N285" s="3">
        <f>IF(AND(ABS(G285-B$3)&lt;computations!B$7,N284=0),computations!O$6,0)</f>
        <v>0</v>
      </c>
      <c r="Q285" s="1">
        <f t="shared" si="9"/>
        <v>0.37630000000000335</v>
      </c>
      <c r="R285" s="1">
        <f>IF(Q285&gt;alternative_less!C$9,NORMDIST(Q285,$D$2,SQRT($D$4),0),0)</f>
        <v>7.8656334667603263</v>
      </c>
      <c r="S285" s="1">
        <f>IF(Q285&lt;=alternative_less!C$9,NORMDIST(Q285,$D$2,SQRT($D$4),0),0)</f>
        <v>0</v>
      </c>
      <c r="T285" s="3">
        <f>IF(Q285&gt;alternative_less!C$9,NORMDIST(Q285,$D$3,$E$5,0),0)</f>
        <v>5.0538318524475337E-2</v>
      </c>
      <c r="U285" s="3">
        <f>IF(Q285&lt;=alternative_less!C$9,NORMDIST(Q285,$D$3,$E$5,0),0)</f>
        <v>0</v>
      </c>
      <c r="V285" s="3">
        <f>IF(AND(ABS(Q285-alternative_less!C$9)&lt;computations!D$7,V284=0),computations!Y$6,0)</f>
        <v>0</v>
      </c>
      <c r="W285" s="3">
        <f>IF(AND(ABS(Q285-D$2)&lt;computations!D$7,W284=0),computations!Y$6,0)</f>
        <v>0</v>
      </c>
      <c r="X285" s="3">
        <f>IF(AND(ABS(Q285-D$3)&lt;computations!D$7,X284=0),computations!Y$6,0)</f>
        <v>0</v>
      </c>
    </row>
    <row r="286" spans="7:24" x14ac:dyDescent="0.2">
      <c r="G286" s="1">
        <f t="shared" si="8"/>
        <v>0.24979999999999808</v>
      </c>
      <c r="H286" s="1">
        <f>IF(G286&lt;alternative_greater!$C$9,NORMDIST(G286,$B$2,SQRT($B$4),0),0)</f>
        <v>6.3980855180623955E-3</v>
      </c>
      <c r="I286" s="1">
        <f>IF(G286&gt;=alternative_greater!$C$9,NORMDIST(G286,$B$2,SQRT($B$4),0),0)</f>
        <v>0</v>
      </c>
      <c r="J286" s="3">
        <f>IF(G286&lt;alternative_greater!$C$9,NORMDIST(G286,$B$3,C$5,0),0)</f>
        <v>7.9929046374212955</v>
      </c>
      <c r="K286" s="3">
        <f>IF(G286&gt;=alternative_greater!$C$9,NORMDIST(G286,$B$3,C$5,0),0)</f>
        <v>0</v>
      </c>
      <c r="L286" s="3">
        <f>IF(AND(ABS(G286-alternative_greater!C$9)&lt;computations!B$7,L285=0),computations!O$6,0)</f>
        <v>0</v>
      </c>
      <c r="M286" s="3">
        <f>IF(AND(ABS(G286-B$2)&lt;computations!B$7,M285=0),computations!O$6,0)</f>
        <v>0</v>
      </c>
      <c r="N286" s="3">
        <f>IF(AND(ABS(G286-B$3)&lt;computations!B$7,N285=0),computations!O$6,0)</f>
        <v>0</v>
      </c>
      <c r="Q286" s="1">
        <f t="shared" si="9"/>
        <v>0.37720000000000337</v>
      </c>
      <c r="R286" s="1">
        <f>IF(Q286&gt;alternative_less!C$9,NORMDIST(Q286,$D$2,SQRT($D$4),0),0)</f>
        <v>7.9518254071074441</v>
      </c>
      <c r="S286" s="1">
        <f>IF(Q286&lt;=alternative_less!C$9,NORMDIST(Q286,$D$2,SQRT($D$4),0),0)</f>
        <v>0</v>
      </c>
      <c r="T286" s="3">
        <f>IF(Q286&gt;alternative_less!C$9,NORMDIST(Q286,$D$3,$E$5,0),0)</f>
        <v>4.6837390732659544E-2</v>
      </c>
      <c r="U286" s="3">
        <f>IF(Q286&lt;=alternative_less!C$9,NORMDIST(Q286,$D$3,$E$5,0),0)</f>
        <v>0</v>
      </c>
      <c r="V286" s="3">
        <f>IF(AND(ABS(Q286-alternative_less!C$9)&lt;computations!D$7,V285=0),computations!Y$6,0)</f>
        <v>0</v>
      </c>
      <c r="W286" s="3">
        <f>IF(AND(ABS(Q286-D$2)&lt;computations!D$7,W285=0),computations!Y$6,0)</f>
        <v>0</v>
      </c>
      <c r="X286" s="3">
        <f>IF(AND(ABS(Q286-D$3)&lt;computations!D$7,X285=0),computations!Y$6,0)</f>
        <v>0</v>
      </c>
    </row>
    <row r="287" spans="7:24" x14ac:dyDescent="0.2">
      <c r="G287" s="1">
        <f t="shared" si="8"/>
        <v>0.25039999999999807</v>
      </c>
      <c r="H287" s="1">
        <f>IF(G287&lt;alternative_greater!$C$9,NORMDIST(G287,$B$2,SQRT($B$4),0),0)</f>
        <v>5.8228337571868682E-3</v>
      </c>
      <c r="I287" s="1">
        <f>IF(G287&gt;=alternative_greater!$C$9,NORMDIST(G287,$B$2,SQRT($B$4),0),0)</f>
        <v>0</v>
      </c>
      <c r="J287" s="3">
        <f>IF(G287&lt;alternative_greater!$C$9,NORMDIST(G287,$B$3,C$5,0),0)</f>
        <v>8.1364327499902824</v>
      </c>
      <c r="K287" s="3">
        <f>IF(G287&gt;=alternative_greater!$C$9,NORMDIST(G287,$B$3,C$5,0),0)</f>
        <v>0</v>
      </c>
      <c r="L287" s="3">
        <f>IF(AND(ABS(G287-alternative_greater!C$9)&lt;computations!B$7,L286=0),computations!O$6,0)</f>
        <v>0</v>
      </c>
      <c r="M287" s="3">
        <f>IF(AND(ABS(G287-B$2)&lt;computations!B$7,M286=0),computations!O$6,0)</f>
        <v>0</v>
      </c>
      <c r="N287" s="3">
        <f>IF(AND(ABS(G287-B$3)&lt;computations!B$7,N286=0),computations!O$6,0)</f>
        <v>0</v>
      </c>
      <c r="Q287" s="1">
        <f t="shared" si="9"/>
        <v>0.37810000000000338</v>
      </c>
      <c r="R287" s="1">
        <f>IF(Q287&gt;alternative_less!C$9,NORMDIST(Q287,$D$2,SQRT($D$4),0),0)</f>
        <v>8.035571120593513</v>
      </c>
      <c r="S287" s="1">
        <f>IF(Q287&lt;=alternative_less!C$9,NORMDIST(Q287,$D$2,SQRT($D$4),0),0)</f>
        <v>0</v>
      </c>
      <c r="T287" s="3">
        <f>IF(Q287&gt;alternative_less!C$9,NORMDIST(Q287,$D$3,$E$5,0),0)</f>
        <v>4.3384048662792989E-2</v>
      </c>
      <c r="U287" s="3">
        <f>IF(Q287&lt;=alternative_less!C$9,NORMDIST(Q287,$D$3,$E$5,0),0)</f>
        <v>0</v>
      </c>
      <c r="V287" s="3">
        <f>IF(AND(ABS(Q287-alternative_less!C$9)&lt;computations!D$7,V286=0),computations!Y$6,0)</f>
        <v>0</v>
      </c>
      <c r="W287" s="3">
        <f>IF(AND(ABS(Q287-D$2)&lt;computations!D$7,W286=0),computations!Y$6,0)</f>
        <v>0</v>
      </c>
      <c r="X287" s="3">
        <f>IF(AND(ABS(Q287-D$3)&lt;computations!D$7,X286=0),computations!Y$6,0)</f>
        <v>0</v>
      </c>
    </row>
    <row r="288" spans="7:24" x14ac:dyDescent="0.2">
      <c r="G288" s="1">
        <f t="shared" si="8"/>
        <v>0.25099999999999806</v>
      </c>
      <c r="H288" s="1">
        <f>IF(G288&lt;alternative_greater!$C$9,NORMDIST(G288,$B$2,SQRT($B$4),0),0)</f>
        <v>5.2963111697077164E-3</v>
      </c>
      <c r="I288" s="1">
        <f>IF(G288&gt;=alternative_greater!$C$9,NORMDIST(G288,$B$2,SQRT($B$4),0),0)</f>
        <v>0</v>
      </c>
      <c r="J288" s="3">
        <f>IF(G288&lt;alternative_greater!$C$9,NORMDIST(G288,$B$3,C$5,0),0)</f>
        <v>8.279580667136317</v>
      </c>
      <c r="K288" s="3">
        <f>IF(G288&gt;=alternative_greater!$C$9,NORMDIST(G288,$B$3,C$5,0),0)</f>
        <v>0</v>
      </c>
      <c r="L288" s="3">
        <f>IF(AND(ABS(G288-alternative_greater!C$9)&lt;computations!B$7,L287=0),computations!O$6,0)</f>
        <v>0</v>
      </c>
      <c r="M288" s="3">
        <f>IF(AND(ABS(G288-B$2)&lt;computations!B$7,M287=0),computations!O$6,0)</f>
        <v>0</v>
      </c>
      <c r="N288" s="3">
        <f>IF(AND(ABS(G288-B$3)&lt;computations!B$7,N287=0),computations!O$6,0)</f>
        <v>0</v>
      </c>
      <c r="Q288" s="1">
        <f t="shared" si="9"/>
        <v>0.37900000000000339</v>
      </c>
      <c r="R288" s="1">
        <f>IF(Q288&gt;alternative_less!C$9,NORMDIST(Q288,$D$2,SQRT($D$4),0),0)</f>
        <v>8.1167738269035503</v>
      </c>
      <c r="S288" s="1">
        <f>IF(Q288&lt;=alternative_less!C$9,NORMDIST(Q288,$D$2,SQRT($D$4),0),0)</f>
        <v>0</v>
      </c>
      <c r="T288" s="3">
        <f>IF(Q288&gt;alternative_less!C$9,NORMDIST(Q288,$D$3,$E$5,0),0)</f>
        <v>4.01636288541019E-2</v>
      </c>
      <c r="U288" s="3">
        <f>IF(Q288&lt;=alternative_less!C$9,NORMDIST(Q288,$D$3,$E$5,0),0)</f>
        <v>0</v>
      </c>
      <c r="V288" s="3">
        <f>IF(AND(ABS(Q288-alternative_less!C$9)&lt;computations!D$7,V287=0),computations!Y$6,0)</f>
        <v>0</v>
      </c>
      <c r="W288" s="3">
        <f>IF(AND(ABS(Q288-D$2)&lt;computations!D$7,W287=0),computations!Y$6,0)</f>
        <v>0</v>
      </c>
      <c r="X288" s="3">
        <f>IF(AND(ABS(Q288-D$3)&lt;computations!D$7,X287=0),computations!Y$6,0)</f>
        <v>0</v>
      </c>
    </row>
    <row r="289" spans="7:24" x14ac:dyDescent="0.2">
      <c r="G289" s="1">
        <f t="shared" si="8"/>
        <v>0.25159999999999805</v>
      </c>
      <c r="H289" s="1">
        <f>IF(G289&lt;alternative_greater!$C$9,NORMDIST(G289,$B$2,SQRT($B$4),0),0)</f>
        <v>4.8146790947838922E-3</v>
      </c>
      <c r="I289" s="1">
        <f>IF(G289&gt;=alternative_greater!$C$9,NORMDIST(G289,$B$2,SQRT($B$4),0),0)</f>
        <v>0</v>
      </c>
      <c r="J289" s="3">
        <f>IF(G289&lt;alternative_greater!$C$9,NORMDIST(G289,$B$3,C$5,0),0)</f>
        <v>8.4222385703633353</v>
      </c>
      <c r="K289" s="3">
        <f>IF(G289&gt;=alternative_greater!$C$9,NORMDIST(G289,$B$3,C$5,0),0)</f>
        <v>0</v>
      </c>
      <c r="L289" s="3">
        <f>IF(AND(ABS(G289-alternative_greater!C$9)&lt;computations!B$7,L288=0),computations!O$6,0)</f>
        <v>0</v>
      </c>
      <c r="M289" s="3">
        <f>IF(AND(ABS(G289-B$2)&lt;computations!B$7,M288=0),computations!O$6,0)</f>
        <v>0</v>
      </c>
      <c r="N289" s="3">
        <f>IF(AND(ABS(G289-B$3)&lt;computations!B$7,N288=0),computations!O$6,0)</f>
        <v>0</v>
      </c>
      <c r="Q289" s="1">
        <f t="shared" si="9"/>
        <v>0.3799000000000034</v>
      </c>
      <c r="R289" s="1">
        <f>IF(Q289&gt;alternative_less!C$9,NORMDIST(Q289,$D$2,SQRT($D$4),0),0)</f>
        <v>8.1953389814733431</v>
      </c>
      <c r="S289" s="1">
        <f>IF(Q289&lt;=alternative_less!C$9,NORMDIST(Q289,$D$2,SQRT($D$4),0),0)</f>
        <v>0</v>
      </c>
      <c r="T289" s="3">
        <f>IF(Q289&gt;alternative_less!C$9,NORMDIST(Q289,$D$3,$E$5,0),0)</f>
        <v>3.7162189430195121E-2</v>
      </c>
      <c r="U289" s="3">
        <f>IF(Q289&lt;=alternative_less!C$9,NORMDIST(Q289,$D$3,$E$5,0),0)</f>
        <v>0</v>
      </c>
      <c r="V289" s="3">
        <f>IF(AND(ABS(Q289-alternative_less!C$9)&lt;computations!D$7,V288=0),computations!Y$6,0)</f>
        <v>0</v>
      </c>
      <c r="W289" s="3">
        <f>IF(AND(ABS(Q289-D$2)&lt;computations!D$7,W288=0),computations!Y$6,0)</f>
        <v>0</v>
      </c>
      <c r="X289" s="3">
        <f>IF(AND(ABS(Q289-D$3)&lt;computations!D$7,X288=0),computations!Y$6,0)</f>
        <v>0</v>
      </c>
    </row>
    <row r="290" spans="7:24" x14ac:dyDescent="0.2">
      <c r="G290" s="1">
        <f t="shared" si="8"/>
        <v>0.25219999999999804</v>
      </c>
      <c r="H290" s="1">
        <f>IF(G290&lt;alternative_greater!$C$9,NORMDIST(G290,$B$2,SQRT($B$4),0),0)</f>
        <v>4.3743743929808713E-3</v>
      </c>
      <c r="I290" s="1">
        <f>IF(G290&gt;=alternative_greater!$C$9,NORMDIST(G290,$B$2,SQRT($B$4),0),0)</f>
        <v>0</v>
      </c>
      <c r="J290" s="3">
        <f>IF(G290&lt;alternative_greater!$C$9,NORMDIST(G290,$B$3,C$5,0),0)</f>
        <v>8.564295258676756</v>
      </c>
      <c r="K290" s="3">
        <f>IF(G290&gt;=alternative_greater!$C$9,NORMDIST(G290,$B$3,C$5,0),0)</f>
        <v>0</v>
      </c>
      <c r="L290" s="3">
        <f>IF(AND(ABS(G290-alternative_greater!C$9)&lt;computations!B$7,L289=0),computations!O$6,0)</f>
        <v>0</v>
      </c>
      <c r="M290" s="3">
        <f>IF(AND(ABS(G290-B$2)&lt;computations!B$7,M289=0),computations!O$6,0)</f>
        <v>0</v>
      </c>
      <c r="N290" s="3">
        <f>IF(AND(ABS(G290-B$3)&lt;computations!B$7,N289=0),computations!O$6,0)</f>
        <v>0</v>
      </c>
      <c r="Q290" s="1">
        <f t="shared" si="9"/>
        <v>0.38080000000000341</v>
      </c>
      <c r="R290" s="1">
        <f>IF(Q290&gt;alternative_less!C$9,NORMDIST(Q290,$D$2,SQRT($D$4),0),0)</f>
        <v>8.271174458377299</v>
      </c>
      <c r="S290" s="1">
        <f>IF(Q290&lt;=alternative_less!C$9,NORMDIST(Q290,$D$2,SQRT($D$4),0),0)</f>
        <v>0</v>
      </c>
      <c r="T290" s="3">
        <f>IF(Q290&gt;alternative_less!C$9,NORMDIST(Q290,$D$3,$E$5,0),0)</f>
        <v>3.4366485515610404E-2</v>
      </c>
      <c r="U290" s="3">
        <f>IF(Q290&lt;=alternative_less!C$9,NORMDIST(Q290,$D$3,$E$5,0),0)</f>
        <v>0</v>
      </c>
      <c r="V290" s="3">
        <f>IF(AND(ABS(Q290-alternative_less!C$9)&lt;computations!D$7,V289=0),computations!Y$6,0)</f>
        <v>0</v>
      </c>
      <c r="W290" s="3">
        <f>IF(AND(ABS(Q290-D$2)&lt;computations!D$7,W289=0),computations!Y$6,0)</f>
        <v>0</v>
      </c>
      <c r="X290" s="3">
        <f>IF(AND(ABS(Q290-D$3)&lt;computations!D$7,X289=0),computations!Y$6,0)</f>
        <v>0</v>
      </c>
    </row>
    <row r="291" spans="7:24" x14ac:dyDescent="0.2">
      <c r="G291" s="1">
        <f t="shared" si="8"/>
        <v>0.25279999999999803</v>
      </c>
      <c r="H291" s="1">
        <f>IF(G291&lt;alternative_greater!$C$9,NORMDIST(G291,$B$2,SQRT($B$4),0),0)</f>
        <v>3.972092069152851E-3</v>
      </c>
      <c r="I291" s="1">
        <f>IF(G291&gt;=alternative_greater!$C$9,NORMDIST(G291,$B$2,SQRT($B$4),0),0)</f>
        <v>0</v>
      </c>
      <c r="J291" s="3">
        <f>IF(G291&lt;alternative_greater!$C$9,NORMDIST(G291,$B$3,C$5,0),0)</f>
        <v>8.7056382849459535</v>
      </c>
      <c r="K291" s="3">
        <f>IF(G291&gt;=alternative_greater!$C$9,NORMDIST(G291,$B$3,C$5,0),0)</f>
        <v>0</v>
      </c>
      <c r="L291" s="3">
        <f>IF(AND(ABS(G291-alternative_greater!C$9)&lt;computations!B$7,L290=0),computations!O$6,0)</f>
        <v>0</v>
      </c>
      <c r="M291" s="3">
        <f>IF(AND(ABS(G291-B$2)&lt;computations!B$7,M290=0),computations!O$6,0)</f>
        <v>0</v>
      </c>
      <c r="N291" s="3">
        <f>IF(AND(ABS(G291-B$3)&lt;computations!B$7,N290=0),computations!O$6,0)</f>
        <v>0</v>
      </c>
      <c r="Q291" s="1">
        <f t="shared" si="9"/>
        <v>0.38170000000000343</v>
      </c>
      <c r="R291" s="1">
        <f>IF(Q291&gt;alternative_less!C$9,NORMDIST(Q291,$D$2,SQRT($D$4),0),0)</f>
        <v>8.3441907299001752</v>
      </c>
      <c r="S291" s="1">
        <f>IF(Q291&lt;=alternative_less!C$9,NORMDIST(Q291,$D$2,SQRT($D$4),0),0)</f>
        <v>0</v>
      </c>
      <c r="T291" s="3">
        <f>IF(Q291&gt;alternative_less!C$9,NORMDIST(Q291,$D$3,$E$5,0),0)</f>
        <v>3.1763944672915385E-2</v>
      </c>
      <c r="U291" s="3">
        <f>IF(Q291&lt;=alternative_less!C$9,NORMDIST(Q291,$D$3,$E$5,0),0)</f>
        <v>0</v>
      </c>
      <c r="V291" s="3">
        <f>IF(AND(ABS(Q291-alternative_less!C$9)&lt;computations!D$7,V290=0),computations!Y$6,0)</f>
        <v>0</v>
      </c>
      <c r="W291" s="3">
        <f>IF(AND(ABS(Q291-D$2)&lt;computations!D$7,W290=0),computations!Y$6,0)</f>
        <v>0</v>
      </c>
      <c r="X291" s="3">
        <f>IF(AND(ABS(Q291-D$3)&lt;computations!D$7,X290=0),computations!Y$6,0)</f>
        <v>0</v>
      </c>
    </row>
    <row r="292" spans="7:24" x14ac:dyDescent="0.2">
      <c r="G292" s="1">
        <f t="shared" si="8"/>
        <v>0.25339999999999802</v>
      </c>
      <c r="H292" s="1">
        <f>IF(G292&lt;alternative_greater!$C$9,NORMDIST(G292,$B$2,SQRT($B$4),0),0)</f>
        <v>3.6047687848952239E-3</v>
      </c>
      <c r="I292" s="1">
        <f>IF(G292&gt;=alternative_greater!$C$9,NORMDIST(G292,$B$2,SQRT($B$4),0),0)</f>
        <v>0</v>
      </c>
      <c r="J292" s="3">
        <f>IF(G292&lt;alternative_greater!$C$9,NORMDIST(G292,$B$3,C$5,0),0)</f>
        <v>8.8461540968345531</v>
      </c>
      <c r="K292" s="3">
        <f>IF(G292&gt;=alternative_greater!$C$9,NORMDIST(G292,$B$3,C$5,0),0)</f>
        <v>0</v>
      </c>
      <c r="L292" s="3">
        <f>IF(AND(ABS(G292-alternative_greater!C$9)&lt;computations!B$7,L291=0),computations!O$6,0)</f>
        <v>0</v>
      </c>
      <c r="M292" s="3">
        <f>IF(AND(ABS(G292-B$2)&lt;computations!B$7,M291=0),computations!O$6,0)</f>
        <v>0</v>
      </c>
      <c r="N292" s="3">
        <f>IF(AND(ABS(G292-B$3)&lt;computations!B$7,N291=0),computations!O$6,0)</f>
        <v>0</v>
      </c>
      <c r="Q292" s="1">
        <f t="shared" si="9"/>
        <v>0.38260000000000344</v>
      </c>
      <c r="R292" s="1">
        <f>IF(Q292&gt;alternative_less!C$9,NORMDIST(Q292,$D$2,SQRT($D$4),0),0)</f>
        <v>8.4143010423040252</v>
      </c>
      <c r="S292" s="1">
        <f>IF(Q292&lt;=alternative_less!C$9,NORMDIST(Q292,$D$2,SQRT($D$4),0),0)</f>
        <v>0</v>
      </c>
      <c r="T292" s="3">
        <f>IF(Q292&gt;alternative_less!C$9,NORMDIST(Q292,$D$3,$E$5,0),0)</f>
        <v>2.934264243535489E-2</v>
      </c>
      <c r="U292" s="3">
        <f>IF(Q292&lt;=alternative_less!C$9,NORMDIST(Q292,$D$3,$E$5,0),0)</f>
        <v>0</v>
      </c>
      <c r="V292" s="3">
        <f>IF(AND(ABS(Q292-alternative_less!C$9)&lt;computations!D$7,V291=0),computations!Y$6,0)</f>
        <v>0</v>
      </c>
      <c r="W292" s="3">
        <f>IF(AND(ABS(Q292-D$2)&lt;computations!D$7,W291=0),computations!Y$6,0)</f>
        <v>0</v>
      </c>
      <c r="X292" s="3">
        <f>IF(AND(ABS(Q292-D$3)&lt;computations!D$7,X291=0),computations!Y$6,0)</f>
        <v>0</v>
      </c>
    </row>
    <row r="293" spans="7:24" x14ac:dyDescent="0.2">
      <c r="G293" s="1">
        <f t="shared" si="8"/>
        <v>0.25399999999999801</v>
      </c>
      <c r="H293" s="1">
        <f>IF(G293&lt;alternative_greater!$C$9,NORMDIST(G293,$B$2,SQRT($B$4),0),0)</f>
        <v>3.2695672324741152E-3</v>
      </c>
      <c r="I293" s="1">
        <f>IF(G293&gt;=alternative_greater!$C$9,NORMDIST(G293,$B$2,SQRT($B$4),0),0)</f>
        <v>0</v>
      </c>
      <c r="J293" s="3">
        <f>IF(G293&lt;alternative_greater!$C$9,NORMDIST(G293,$B$3,C$5,0),0)</f>
        <v>8.9857281820711901</v>
      </c>
      <c r="K293" s="3">
        <f>IF(G293&gt;=alternative_greater!$C$9,NORMDIST(G293,$B$3,C$5,0),0)</f>
        <v>0</v>
      </c>
      <c r="L293" s="3">
        <f>IF(AND(ABS(G293-alternative_greater!C$9)&lt;computations!B$7,L292=0),computations!O$6,0)</f>
        <v>0</v>
      </c>
      <c r="M293" s="3">
        <f>IF(AND(ABS(G293-B$2)&lt;computations!B$7,M292=0),computations!O$6,0)</f>
        <v>0</v>
      </c>
      <c r="N293" s="3">
        <f>IF(AND(ABS(G293-B$3)&lt;computations!B$7,N292=0),computations!O$6,0)</f>
        <v>0</v>
      </c>
      <c r="Q293" s="1">
        <f t="shared" si="9"/>
        <v>0.38350000000000345</v>
      </c>
      <c r="R293" s="1">
        <f>IF(Q293&gt;alternative_less!C$9,NORMDIST(Q293,$D$2,SQRT($D$4),0),0)</f>
        <v>8.4814215873084198</v>
      </c>
      <c r="S293" s="1">
        <f>IF(Q293&lt;=alternative_less!C$9,NORMDIST(Q293,$D$2,SQRT($D$4),0),0)</f>
        <v>0</v>
      </c>
      <c r="T293" s="3">
        <f>IF(Q293&gt;alternative_less!C$9,NORMDIST(Q293,$D$3,$E$5,0),0)</f>
        <v>2.7091278004068083E-2</v>
      </c>
      <c r="U293" s="3">
        <f>IF(Q293&lt;=alternative_less!C$9,NORMDIST(Q293,$D$3,$E$5,0),0)</f>
        <v>0</v>
      </c>
      <c r="V293" s="3">
        <f>IF(AND(ABS(Q293-alternative_less!C$9)&lt;computations!D$7,V292=0),computations!Y$6,0)</f>
        <v>0</v>
      </c>
      <c r="W293" s="3">
        <f>IF(AND(ABS(Q293-D$2)&lt;computations!D$7,W292=0),computations!Y$6,0)</f>
        <v>0</v>
      </c>
      <c r="X293" s="3">
        <f>IF(AND(ABS(Q293-D$3)&lt;computations!D$7,X292=0),computations!Y$6,0)</f>
        <v>0</v>
      </c>
    </row>
    <row r="294" spans="7:24" x14ac:dyDescent="0.2">
      <c r="G294" s="1">
        <f t="shared" si="8"/>
        <v>0.25459999999999799</v>
      </c>
      <c r="H294" s="1">
        <f>IF(G294&lt;alternative_greater!$C$9,NORMDIST(G294,$B$2,SQRT($B$4),0),0)</f>
        <v>2.963861341470927E-3</v>
      </c>
      <c r="I294" s="1">
        <f>IF(G294&gt;=alternative_greater!$C$9,NORMDIST(G294,$B$2,SQRT($B$4),0),0)</f>
        <v>0</v>
      </c>
      <c r="J294" s="3">
        <f>IF(G294&lt;alternative_greater!$C$9,NORMDIST(G294,$B$3,C$5,0),0)</f>
        <v>9.124245217818606</v>
      </c>
      <c r="K294" s="3">
        <f>IF(G294&gt;=alternative_greater!$C$9,NORMDIST(G294,$B$3,C$5,0),0)</f>
        <v>0</v>
      </c>
      <c r="L294" s="3">
        <f>IF(AND(ABS(G294-alternative_greater!C$9)&lt;computations!B$7,L293=0),computations!O$6,0)</f>
        <v>0</v>
      </c>
      <c r="M294" s="3">
        <f>IF(AND(ABS(G294-B$2)&lt;computations!B$7,M293=0),computations!O$6,0)</f>
        <v>0</v>
      </c>
      <c r="N294" s="3">
        <f>IF(AND(ABS(G294-B$3)&lt;computations!B$7,N293=0),computations!O$6,0)</f>
        <v>0</v>
      </c>
      <c r="Q294" s="1">
        <f t="shared" si="9"/>
        <v>0.38440000000000346</v>
      </c>
      <c r="R294" s="1">
        <f>IF(Q294&gt;alternative_less!C$9,NORMDIST(Q294,$D$2,SQRT($D$4),0),0)</f>
        <v>8.5454716688103254</v>
      </c>
      <c r="S294" s="1">
        <f>IF(Q294&lt;=alternative_less!C$9,NORMDIST(Q294,$D$2,SQRT($D$4),0),0)</f>
        <v>0</v>
      </c>
      <c r="T294" s="3">
        <f>IF(Q294&gt;alternative_less!C$9,NORMDIST(Q294,$D$3,$E$5,0),0)</f>
        <v>2.4999150173092947E-2</v>
      </c>
      <c r="U294" s="3">
        <f>IF(Q294&lt;=alternative_less!C$9,NORMDIST(Q294,$D$3,$E$5,0),0)</f>
        <v>0</v>
      </c>
      <c r="V294" s="3">
        <f>IF(AND(ABS(Q294-alternative_less!C$9)&lt;computations!D$7,V293=0),computations!Y$6,0)</f>
        <v>0</v>
      </c>
      <c r="W294" s="3">
        <f>IF(AND(ABS(Q294-D$2)&lt;computations!D$7,W293=0),computations!Y$6,0)</f>
        <v>0</v>
      </c>
      <c r="X294" s="3">
        <f>IF(AND(ABS(Q294-D$3)&lt;computations!D$7,X293=0),computations!Y$6,0)</f>
        <v>0</v>
      </c>
    </row>
    <row r="295" spans="7:24" x14ac:dyDescent="0.2">
      <c r="G295" s="1">
        <f t="shared" si="8"/>
        <v>0.25519999999999798</v>
      </c>
      <c r="H295" s="1">
        <f>IF(G295&lt;alternative_greater!$C$9,NORMDIST(G295,$B$2,SQRT($B$4),0),0)</f>
        <v>2.6852222888962907E-3</v>
      </c>
      <c r="I295" s="1">
        <f>IF(G295&gt;=alternative_greater!$C$9,NORMDIST(G295,$B$2,SQRT($B$4),0),0)</f>
        <v>0</v>
      </c>
      <c r="J295" s="3">
        <f>IF(G295&lt;alternative_greater!$C$9,NORMDIST(G295,$B$3,C$5,0),0)</f>
        <v>9.2615892238847017</v>
      </c>
      <c r="K295" s="3">
        <f>IF(G295&gt;=alternative_greater!$C$9,NORMDIST(G295,$B$3,C$5,0),0)</f>
        <v>0</v>
      </c>
      <c r="L295" s="3">
        <f>IF(AND(ABS(G295-alternative_greater!C$9)&lt;computations!B$7,L294=0),computations!O$6,0)</f>
        <v>0</v>
      </c>
      <c r="M295" s="3">
        <f>IF(AND(ABS(G295-B$2)&lt;computations!B$7,M294=0),computations!O$6,0)</f>
        <v>0</v>
      </c>
      <c r="N295" s="3">
        <f>IF(AND(ABS(G295-B$3)&lt;computations!B$7,N294=0),computations!O$6,0)</f>
        <v>0</v>
      </c>
      <c r="Q295" s="1">
        <f t="shared" si="9"/>
        <v>0.38530000000000347</v>
      </c>
      <c r="R295" s="1">
        <f>IF(Q295&gt;alternative_less!C$9,NORMDIST(Q295,$D$2,SQRT($D$4),0),0)</f>
        <v>8.6063738643800836</v>
      </c>
      <c r="S295" s="1">
        <f>IF(Q295&lt;=alternative_less!C$9,NORMDIST(Q295,$D$2,SQRT($D$4),0),0)</f>
        <v>0</v>
      </c>
      <c r="T295" s="3">
        <f>IF(Q295&gt;alternative_less!C$9,NORMDIST(Q295,$D$3,$E$5,0),0)</f>
        <v>2.3056133539746646E-2</v>
      </c>
      <c r="U295" s="3">
        <f>IF(Q295&lt;=alternative_less!C$9,NORMDIST(Q295,$D$3,$E$5,0),0)</f>
        <v>0</v>
      </c>
      <c r="V295" s="3">
        <f>IF(AND(ABS(Q295-alternative_less!C$9)&lt;computations!D$7,V294=0),computations!Y$6,0)</f>
        <v>0</v>
      </c>
      <c r="W295" s="3">
        <f>IF(AND(ABS(Q295-D$2)&lt;computations!D$7,W294=0),computations!Y$6,0)</f>
        <v>0</v>
      </c>
      <c r="X295" s="3">
        <f>IF(AND(ABS(Q295-D$3)&lt;computations!D$7,X294=0),computations!Y$6,0)</f>
        <v>0</v>
      </c>
    </row>
    <row r="296" spans="7:24" x14ac:dyDescent="0.2">
      <c r="G296" s="1">
        <f t="shared" si="8"/>
        <v>0.25579999999999797</v>
      </c>
      <c r="H296" s="1">
        <f>IF(G296&lt;alternative_greater!$C$9,NORMDIST(G296,$B$2,SQRT($B$4),0),0)</f>
        <v>2.4314052832142817E-3</v>
      </c>
      <c r="I296" s="1">
        <f>IF(G296&gt;=alternative_greater!$C$9,NORMDIST(G296,$B$2,SQRT($B$4),0),0)</f>
        <v>0</v>
      </c>
      <c r="J296" s="3">
        <f>IF(G296&lt;alternative_greater!$C$9,NORMDIST(G296,$B$3,C$5,0),0)</f>
        <v>9.3976437195054032</v>
      </c>
      <c r="K296" s="3">
        <f>IF(G296&gt;=alternative_greater!$C$9,NORMDIST(G296,$B$3,C$5,0),0)</f>
        <v>0</v>
      </c>
      <c r="L296" s="3">
        <f>IF(AND(ABS(G296-alternative_greater!C$9)&lt;computations!B$7,L295=0),computations!O$6,0)</f>
        <v>0</v>
      </c>
      <c r="M296" s="3">
        <f>IF(AND(ABS(G296-B$2)&lt;computations!B$7,M295=0),computations!O$6,0)</f>
        <v>0</v>
      </c>
      <c r="N296" s="3">
        <f>IF(AND(ABS(G296-B$3)&lt;computations!B$7,N295=0),computations!O$6,0)</f>
        <v>0</v>
      </c>
      <c r="Q296" s="1">
        <f t="shared" si="9"/>
        <v>0.38620000000000348</v>
      </c>
      <c r="R296" s="1">
        <f>IF(Q296&gt;alternative_less!C$9,NORMDIST(Q296,$D$2,SQRT($D$4),0),0)</f>
        <v>8.6640541810815783</v>
      </c>
      <c r="S296" s="1">
        <f>IF(Q296&lt;=alternative_less!C$9,NORMDIST(Q296,$D$2,SQRT($D$4),0),0)</f>
        <v>0</v>
      </c>
      <c r="T296" s="3">
        <f>IF(Q296&gt;alternative_less!C$9,NORMDIST(Q296,$D$3,$E$5,0),0)</f>
        <v>2.1252655052530961E-2</v>
      </c>
      <c r="U296" s="3">
        <f>IF(Q296&lt;=alternative_less!C$9,NORMDIST(Q296,$D$3,$E$5,0),0)</f>
        <v>0</v>
      </c>
      <c r="V296" s="3">
        <f>IF(AND(ABS(Q296-alternative_less!C$9)&lt;computations!D$7,V295=0),computations!Y$6,0)</f>
        <v>0</v>
      </c>
      <c r="W296" s="3">
        <f>IF(AND(ABS(Q296-D$2)&lt;computations!D$7,W295=0),computations!Y$6,0)</f>
        <v>0</v>
      </c>
      <c r="X296" s="3">
        <f>IF(AND(ABS(Q296-D$3)&lt;computations!D$7,X295=0),computations!Y$6,0)</f>
        <v>0</v>
      </c>
    </row>
    <row r="297" spans="7:24" x14ac:dyDescent="0.2">
      <c r="G297" s="1">
        <f t="shared" si="8"/>
        <v>0.25639999999999796</v>
      </c>
      <c r="H297" s="1">
        <f>IF(G297&lt;alternative_greater!$C$9,NORMDIST(G297,$B$2,SQRT($B$4),0),0)</f>
        <v>2.2003370925612357E-3</v>
      </c>
      <c r="I297" s="1">
        <f>IF(G297&gt;=alternative_greater!$C$9,NORMDIST(G297,$B$2,SQRT($B$4),0),0)</f>
        <v>0</v>
      </c>
      <c r="J297" s="3">
        <f>IF(G297&lt;alternative_greater!$C$9,NORMDIST(G297,$B$3,C$5,0),0)</f>
        <v>9.5322918834159349</v>
      </c>
      <c r="K297" s="3">
        <f>IF(G297&gt;=alternative_greater!$C$9,NORMDIST(G297,$B$3,C$5,0),0)</f>
        <v>0</v>
      </c>
      <c r="L297" s="3">
        <f>IF(AND(ABS(G297-alternative_greater!C$9)&lt;computations!B$7,L296=0),computations!O$6,0)</f>
        <v>0</v>
      </c>
      <c r="M297" s="3">
        <f>IF(AND(ABS(G297-B$2)&lt;computations!B$7,M296=0),computations!O$6,0)</f>
        <v>0</v>
      </c>
      <c r="N297" s="3">
        <f>IF(AND(ABS(G297-B$3)&lt;computations!B$7,N296=0),computations!O$6,0)</f>
        <v>0</v>
      </c>
      <c r="Q297" s="1">
        <f t="shared" si="9"/>
        <v>0.3871000000000035</v>
      </c>
      <c r="R297" s="1">
        <f>IF(Q297&gt;alternative_less!C$9,NORMDIST(Q297,$D$2,SQRT($D$4),0),0)</f>
        <v>8.7184422051780128</v>
      </c>
      <c r="S297" s="1">
        <f>IF(Q297&lt;=alternative_less!C$9,NORMDIST(Q297,$D$2,SQRT($D$4),0),0)</f>
        <v>0</v>
      </c>
      <c r="T297" s="3">
        <f>IF(Q297&gt;alternative_less!C$9,NORMDIST(Q297,$D$3,$E$5,0),0)</f>
        <v>1.9579670943473446E-2</v>
      </c>
      <c r="U297" s="3">
        <f>IF(Q297&lt;=alternative_less!C$9,NORMDIST(Q297,$D$3,$E$5,0),0)</f>
        <v>0</v>
      </c>
      <c r="V297" s="3">
        <f>IF(AND(ABS(Q297-alternative_less!C$9)&lt;computations!D$7,V296=0),computations!Y$6,0)</f>
        <v>0</v>
      </c>
      <c r="W297" s="3">
        <f>IF(AND(ABS(Q297-D$2)&lt;computations!D$7,W296=0),computations!Y$6,0)</f>
        <v>0</v>
      </c>
      <c r="X297" s="3">
        <f>IF(AND(ABS(Q297-D$3)&lt;computations!D$7,X296=0),computations!Y$6,0)</f>
        <v>0</v>
      </c>
    </row>
    <row r="298" spans="7:24" x14ac:dyDescent="0.2">
      <c r="G298" s="1">
        <f t="shared" si="8"/>
        <v>0.25699999999999795</v>
      </c>
      <c r="H298" s="1">
        <f>IF(G298&lt;alternative_greater!$C$9,NORMDIST(G298,$B$2,SQRT($B$4),0),0)</f>
        <v>1.9901042874288285E-3</v>
      </c>
      <c r="I298" s="1">
        <f>IF(G298&gt;=alternative_greater!$C$9,NORMDIST(G298,$B$2,SQRT($B$4),0),0)</f>
        <v>0</v>
      </c>
      <c r="J298" s="3">
        <f>IF(G298&lt;alternative_greater!$C$9,NORMDIST(G298,$B$3,C$5,0),0)</f>
        <v>9.6654167169145886</v>
      </c>
      <c r="K298" s="3">
        <f>IF(G298&gt;=alternative_greater!$C$9,NORMDIST(G298,$B$3,C$5,0),0)</f>
        <v>0</v>
      </c>
      <c r="L298" s="3">
        <f>IF(AND(ABS(G298-alternative_greater!C$9)&lt;computations!B$7,L297=0),computations!O$6,0)</f>
        <v>0</v>
      </c>
      <c r="M298" s="3">
        <f>IF(AND(ABS(G298-B$2)&lt;computations!B$7,M297=0),computations!O$6,0)</f>
        <v>0</v>
      </c>
      <c r="N298" s="3">
        <f>IF(AND(ABS(G298-B$3)&lt;computations!B$7,N297=0),computations!O$6,0)</f>
        <v>0</v>
      </c>
      <c r="Q298" s="1">
        <f t="shared" si="9"/>
        <v>0.38800000000000351</v>
      </c>
      <c r="R298" s="1">
        <f>IF(Q298&gt;alternative_less!C$9,NORMDIST(Q298,$D$2,SQRT($D$4),0),0)</f>
        <v>8.7694712452996537</v>
      </c>
      <c r="S298" s="1">
        <f>IF(Q298&lt;=alternative_less!C$9,NORMDIST(Q298,$D$2,SQRT($D$4),0),0)</f>
        <v>0</v>
      </c>
      <c r="T298" s="3">
        <f>IF(Q298&gt;alternative_less!C$9,NORMDIST(Q298,$D$3,$E$5,0),0)</f>
        <v>1.8028644086787258E-2</v>
      </c>
      <c r="U298" s="3">
        <f>IF(Q298&lt;=alternative_less!C$9,NORMDIST(Q298,$D$3,$E$5,0),0)</f>
        <v>0</v>
      </c>
      <c r="V298" s="3">
        <f>IF(AND(ABS(Q298-alternative_less!C$9)&lt;computations!D$7,V297=0),computations!Y$6,0)</f>
        <v>0</v>
      </c>
      <c r="W298" s="3">
        <f>IF(AND(ABS(Q298-D$2)&lt;computations!D$7,W297=0),computations!Y$6,0)</f>
        <v>0</v>
      </c>
      <c r="X298" s="3">
        <f>IF(AND(ABS(Q298-D$3)&lt;computations!D$7,X297=0),computations!Y$6,0)</f>
        <v>0</v>
      </c>
    </row>
    <row r="299" spans="7:24" x14ac:dyDescent="0.2">
      <c r="G299" s="1">
        <f t="shared" si="8"/>
        <v>0.25759999999999794</v>
      </c>
      <c r="H299" s="1">
        <f>IF(G299&lt;alternative_greater!$C$9,NORMDIST(G299,$B$2,SQRT($B$4),0),0)</f>
        <v>1.7989421681957234E-3</v>
      </c>
      <c r="I299" s="1">
        <f>IF(G299&gt;=alternative_greater!$C$9,NORMDIST(G299,$B$2,SQRT($B$4),0),0)</f>
        <v>0</v>
      </c>
      <c r="J299" s="3">
        <f>IF(G299&lt;alternative_greater!$C$9,NORMDIST(G299,$B$3,C$5,0),0)</f>
        <v>9.7969012096110575</v>
      </c>
      <c r="K299" s="3">
        <f>IF(G299&gt;=alternative_greater!$C$9,NORMDIST(G299,$B$3,C$5,0),0)</f>
        <v>0</v>
      </c>
      <c r="L299" s="3">
        <f>IF(AND(ABS(G299-alternative_greater!C$9)&lt;computations!B$7,L298=0),computations!O$6,0)</f>
        <v>0</v>
      </c>
      <c r="M299" s="3">
        <f>IF(AND(ABS(G299-B$2)&lt;computations!B$7,M298=0),computations!O$6,0)</f>
        <v>0</v>
      </c>
      <c r="N299" s="3">
        <f>IF(AND(ABS(G299-B$3)&lt;computations!B$7,N298=0),computations!O$6,0)</f>
        <v>0</v>
      </c>
      <c r="Q299" s="1">
        <f t="shared" si="9"/>
        <v>0.38890000000000352</v>
      </c>
      <c r="R299" s="1">
        <f>IF(Q299&gt;alternative_less!C$9,NORMDIST(Q299,$D$2,SQRT($D$4),0),0)</f>
        <v>8.817078468666212</v>
      </c>
      <c r="S299" s="1">
        <f>IF(Q299&lt;=alternative_less!C$9,NORMDIST(Q299,$D$2,SQRT($D$4),0),0)</f>
        <v>0</v>
      </c>
      <c r="T299" s="3">
        <f>IF(Q299&gt;alternative_less!C$9,NORMDIST(Q299,$D$3,$E$5,0),0)</f>
        <v>1.659152182092025E-2</v>
      </c>
      <c r="U299" s="3">
        <f>IF(Q299&lt;=alternative_less!C$9,NORMDIST(Q299,$D$3,$E$5,0),0)</f>
        <v>0</v>
      </c>
      <c r="V299" s="3">
        <f>IF(AND(ABS(Q299-alternative_less!C$9)&lt;computations!D$7,V298=0),computations!Y$6,0)</f>
        <v>0</v>
      </c>
      <c r="W299" s="3">
        <f>IF(AND(ABS(Q299-D$2)&lt;computations!D$7,W298=0),computations!Y$6,0)</f>
        <v>0</v>
      </c>
      <c r="X299" s="3">
        <f>IF(AND(ABS(Q299-D$3)&lt;computations!D$7,X298=0),computations!Y$6,0)</f>
        <v>0</v>
      </c>
    </row>
    <row r="300" spans="7:24" x14ac:dyDescent="0.2">
      <c r="G300" s="1">
        <f t="shared" si="8"/>
        <v>0.25819999999999793</v>
      </c>
      <c r="H300" s="1">
        <f>IF(G300&lt;alternative_greater!$C$9,NORMDIST(G300,$B$2,SQRT($B$4),0),0)</f>
        <v>1.6252243481233084E-3</v>
      </c>
      <c r="I300" s="1">
        <f>IF(G300&gt;=alternative_greater!$C$9,NORMDIST(G300,$B$2,SQRT($B$4),0),0)</f>
        <v>0</v>
      </c>
      <c r="J300" s="3">
        <f>IF(G300&lt;alternative_greater!$C$9,NORMDIST(G300,$B$3,C$5,0),0)</f>
        <v>9.9266285075402365</v>
      </c>
      <c r="K300" s="3">
        <f>IF(G300&gt;=alternative_greater!$C$9,NORMDIST(G300,$B$3,C$5,0),0)</f>
        <v>0</v>
      </c>
      <c r="L300" s="3">
        <f>IF(AND(ABS(G300-alternative_greater!C$9)&lt;computations!B$7,L299=0),computations!O$6,0)</f>
        <v>0</v>
      </c>
      <c r="M300" s="3">
        <f>IF(AND(ABS(G300-B$2)&lt;computations!B$7,M299=0),computations!O$6,0)</f>
        <v>0</v>
      </c>
      <c r="N300" s="3">
        <f>IF(AND(ABS(G300-B$3)&lt;computations!B$7,N299=0),computations!O$6,0)</f>
        <v>0</v>
      </c>
      <c r="Q300" s="1">
        <f t="shared" si="9"/>
        <v>0.38980000000000353</v>
      </c>
      <c r="R300" s="1">
        <f>IF(Q300&gt;alternative_less!C$9,NORMDIST(Q300,$D$2,SQRT($D$4),0),0)</f>
        <v>8.8612050299746432</v>
      </c>
      <c r="S300" s="1">
        <f>IF(Q300&lt;=alternative_less!C$9,NORMDIST(Q300,$D$2,SQRT($D$4),0),0)</f>
        <v>0</v>
      </c>
      <c r="T300" s="3">
        <f>IF(Q300&gt;alternative_less!C$9,NORMDIST(Q300,$D$3,$E$5,0),0)</f>
        <v>1.5260714266475798E-2</v>
      </c>
      <c r="U300" s="3">
        <f>IF(Q300&lt;=alternative_less!C$9,NORMDIST(Q300,$D$3,$E$5,0),0)</f>
        <v>0</v>
      </c>
      <c r="V300" s="3">
        <f>IF(AND(ABS(Q300-alternative_less!C$9)&lt;computations!D$7,V299=0),computations!Y$6,0)</f>
        <v>0</v>
      </c>
      <c r="W300" s="3">
        <f>IF(AND(ABS(Q300-D$2)&lt;computations!D$7,W299=0),computations!Y$6,0)</f>
        <v>0</v>
      </c>
      <c r="X300" s="3">
        <f>IF(AND(ABS(Q300-D$3)&lt;computations!D$7,X299=0),computations!Y$6,0)</f>
        <v>0</v>
      </c>
    </row>
    <row r="301" spans="7:24" x14ac:dyDescent="0.2">
      <c r="G301" s="1">
        <f t="shared" si="8"/>
        <v>0.25879999999999792</v>
      </c>
      <c r="H301" s="1">
        <f>IF(G301&lt;alternative_greater!$C$9,NORMDIST(G301,$B$2,SQRT($B$4),0),0)</f>
        <v>1.4674529627663249E-3</v>
      </c>
      <c r="I301" s="1">
        <f>IF(G301&gt;=alternative_greater!$C$9,NORMDIST(G301,$B$2,SQRT($B$4),0),0)</f>
        <v>0</v>
      </c>
      <c r="J301" s="3">
        <f>IF(G301&lt;alternative_greater!$C$9,NORMDIST(G301,$B$3,C$5,0),0)</f>
        <v>10.054482083311914</v>
      </c>
      <c r="K301" s="3">
        <f>IF(G301&gt;=alternative_greater!$C$9,NORMDIST(G301,$B$3,C$5,0),0)</f>
        <v>0</v>
      </c>
      <c r="L301" s="3">
        <f>IF(AND(ABS(G301-alternative_greater!C$9)&lt;computations!B$7,L300=0),computations!O$6,0)</f>
        <v>0</v>
      </c>
      <c r="M301" s="3">
        <f>IF(AND(ABS(G301-B$2)&lt;computations!B$7,M300=0),computations!O$6,0)</f>
        <v>0</v>
      </c>
      <c r="N301" s="3">
        <f>IF(AND(ABS(G301-B$3)&lt;computations!B$7,N300=0),computations!O$6,0)</f>
        <v>0</v>
      </c>
      <c r="Q301" s="1">
        <f t="shared" si="9"/>
        <v>0.39070000000000354</v>
      </c>
      <c r="R301" s="1">
        <f>IF(Q301&gt;alternative_less!C$9,NORMDIST(Q301,$D$2,SQRT($D$4),0),0)</f>
        <v>8.9017961925822799</v>
      </c>
      <c r="S301" s="1">
        <f>IF(Q301&lt;=alternative_less!C$9,NORMDIST(Q301,$D$2,SQRT($D$4),0),0)</f>
        <v>0</v>
      </c>
      <c r="T301" s="3">
        <f>IF(Q301&gt;alternative_less!C$9,NORMDIST(Q301,$D$3,$E$5,0),0)</f>
        <v>1.402907316812441E-2</v>
      </c>
      <c r="U301" s="3">
        <f>IF(Q301&lt;=alternative_less!C$9,NORMDIST(Q301,$D$3,$E$5,0),0)</f>
        <v>0</v>
      </c>
      <c r="V301" s="3">
        <f>IF(AND(ABS(Q301-alternative_less!C$9)&lt;computations!D$7,V300=0),computations!Y$6,0)</f>
        <v>0</v>
      </c>
      <c r="W301" s="3">
        <f>IF(AND(ABS(Q301-D$2)&lt;computations!D$7,W300=0),computations!Y$6,0)</f>
        <v>0</v>
      </c>
      <c r="X301" s="3">
        <f>IF(AND(ABS(Q301-D$3)&lt;computations!D$7,X300=0),computations!Y$6,0)</f>
        <v>0</v>
      </c>
    </row>
    <row r="302" spans="7:24" x14ac:dyDescent="0.2">
      <c r="G302" s="1">
        <f t="shared" si="8"/>
        <v>0.25939999999999791</v>
      </c>
      <c r="H302" s="1">
        <f>IF(G302&lt;alternative_greater!$C$9,NORMDIST(G302,$B$2,SQRT($B$4),0),0)</f>
        <v>1.3242494771773638E-3</v>
      </c>
      <c r="I302" s="1">
        <f>IF(G302&gt;=alternative_greater!$C$9,NORMDIST(G302,$B$2,SQRT($B$4),0),0)</f>
        <v>0</v>
      </c>
      <c r="J302" s="3">
        <f>IF(G302&lt;alternative_greater!$C$9,NORMDIST(G302,$B$3,C$5,0),0)</f>
        <v>10.18034590795706</v>
      </c>
      <c r="K302" s="3">
        <f>IF(G302&gt;=alternative_greater!$C$9,NORMDIST(G302,$B$3,C$5,0),0)</f>
        <v>0</v>
      </c>
      <c r="L302" s="3">
        <f>IF(AND(ABS(G302-alternative_greater!C$9)&lt;computations!B$7,L301=0),computations!O$6,0)</f>
        <v>0</v>
      </c>
      <c r="M302" s="3">
        <f>IF(AND(ABS(G302-B$2)&lt;computations!B$7,M301=0),computations!O$6,0)</f>
        <v>0</v>
      </c>
      <c r="N302" s="3">
        <f>IF(AND(ABS(G302-B$3)&lt;computations!B$7,N301=0),computations!O$6,0)</f>
        <v>0</v>
      </c>
      <c r="Q302" s="1">
        <f t="shared" si="9"/>
        <v>0.39160000000000356</v>
      </c>
      <c r="R302" s="1">
        <f>IF(Q302&gt;alternative_less!C$9,NORMDIST(Q302,$D$2,SQRT($D$4),0),0)</f>
        <v>8.9388014416361248</v>
      </c>
      <c r="S302" s="1">
        <f>IF(Q302&lt;=alternative_less!C$9,NORMDIST(Q302,$D$2,SQRT($D$4),0),0)</f>
        <v>0</v>
      </c>
      <c r="T302" s="3">
        <f>IF(Q302&gt;alternative_less!C$9,NORMDIST(Q302,$D$3,$E$5,0),0)</f>
        <v>1.2889871284492978E-2</v>
      </c>
      <c r="U302" s="3">
        <f>IF(Q302&lt;=alternative_less!C$9,NORMDIST(Q302,$D$3,$E$5,0),0)</f>
        <v>0</v>
      </c>
      <c r="V302" s="3">
        <f>IF(AND(ABS(Q302-alternative_less!C$9)&lt;computations!D$7,V301=0),computations!Y$6,0)</f>
        <v>0</v>
      </c>
      <c r="W302" s="3">
        <f>IF(AND(ABS(Q302-D$2)&lt;computations!D$7,W301=0),computations!Y$6,0)</f>
        <v>0</v>
      </c>
      <c r="X302" s="3">
        <f>IF(AND(ABS(Q302-D$3)&lt;computations!D$7,X301=0),computations!Y$6,0)</f>
        <v>0</v>
      </c>
    </row>
    <row r="303" spans="7:24" x14ac:dyDescent="0.2">
      <c r="G303" s="1">
        <f t="shared" si="8"/>
        <v>0.2599999999999979</v>
      </c>
      <c r="H303" s="1">
        <f>IF(G303&lt;alternative_greater!$C$9,NORMDIST(G303,$B$2,SQRT($B$4),0),0)</f>
        <v>1.1943460627940512E-3</v>
      </c>
      <c r="I303" s="1">
        <f>IF(G303&gt;=alternative_greater!$C$9,NORMDIST(G303,$B$2,SQRT($B$4),0),0)</f>
        <v>0</v>
      </c>
      <c r="J303" s="3">
        <f>IF(G303&lt;alternative_greater!$C$9,NORMDIST(G303,$B$3,C$5,0),0)</f>
        <v>10.304104624122719</v>
      </c>
      <c r="K303" s="3">
        <f>IF(G303&gt;=alternative_greater!$C$9,NORMDIST(G303,$B$3,C$5,0),0)</f>
        <v>0</v>
      </c>
      <c r="L303" s="3">
        <f>IF(AND(ABS(G303-alternative_greater!C$9)&lt;computations!B$7,L302=0),computations!O$6,0)</f>
        <v>0</v>
      </c>
      <c r="M303" s="3">
        <f>IF(AND(ABS(G303-B$2)&lt;computations!B$7,M302=0),computations!O$6,0)</f>
        <v>0</v>
      </c>
      <c r="N303" s="3">
        <f>IF(AND(ABS(G303-B$3)&lt;computations!B$7,N302=0),computations!O$6,0)</f>
        <v>0</v>
      </c>
      <c r="Q303" s="1">
        <f t="shared" si="9"/>
        <v>0.39250000000000357</v>
      </c>
      <c r="R303" s="1">
        <f>IF(Q303&gt;alternative_less!C$9,NORMDIST(Q303,$D$2,SQRT($D$4),0),0)</f>
        <v>8.9721745888210496</v>
      </c>
      <c r="S303" s="1">
        <f>IF(Q303&lt;=alternative_less!C$9,NORMDIST(Q303,$D$2,SQRT($D$4),0),0)</f>
        <v>0</v>
      </c>
      <c r="T303" s="3">
        <f>IF(Q303&gt;alternative_less!C$9,NORMDIST(Q303,$D$3,$E$5,0),0)</f>
        <v>1.1836782346113845E-2</v>
      </c>
      <c r="U303" s="3">
        <f>IF(Q303&lt;=alternative_less!C$9,NORMDIST(Q303,$D$3,$E$5,0),0)</f>
        <v>0</v>
      </c>
      <c r="V303" s="3">
        <f>IF(AND(ABS(Q303-alternative_less!C$9)&lt;computations!D$7,V302=0),computations!Y$6,0)</f>
        <v>0</v>
      </c>
      <c r="W303" s="3">
        <f>IF(AND(ABS(Q303-D$2)&lt;computations!D$7,W302=0),computations!Y$6,0)</f>
        <v>0</v>
      </c>
      <c r="X303" s="3">
        <f>IF(AND(ABS(Q303-D$3)&lt;computations!D$7,X302=0),computations!Y$6,0)</f>
        <v>0</v>
      </c>
    </row>
    <row r="304" spans="7:24" x14ac:dyDescent="0.2">
      <c r="G304" s="1">
        <f t="shared" si="8"/>
        <v>0.26059999999999789</v>
      </c>
      <c r="H304" s="1">
        <f>IF(G304&lt;alternative_greater!$C$9,NORMDIST(G304,$B$2,SQRT($B$4),0),0)</f>
        <v>1.0765775164791437E-3</v>
      </c>
      <c r="I304" s="1">
        <f>IF(G304&gt;=alternative_greater!$C$9,NORMDIST(G304,$B$2,SQRT($B$4),0),0)</f>
        <v>0</v>
      </c>
      <c r="J304" s="3">
        <f>IF(G304&lt;alternative_greater!$C$9,NORMDIST(G304,$B$3,C$5,0),0)</f>
        <v>10.425643720259417</v>
      </c>
      <c r="K304" s="3">
        <f>IF(G304&gt;=alternative_greater!$C$9,NORMDIST(G304,$B$3,C$5,0),0)</f>
        <v>0</v>
      </c>
      <c r="L304" s="3">
        <f>IF(AND(ABS(G304-alternative_greater!C$9)&lt;computations!B$7,L303=0),computations!O$6,0)</f>
        <v>0</v>
      </c>
      <c r="M304" s="3">
        <f>IF(AND(ABS(G304-B$2)&lt;computations!B$7,M303=0),computations!O$6,0)</f>
        <v>0</v>
      </c>
      <c r="N304" s="3">
        <f>IF(AND(ABS(G304-B$3)&lt;computations!B$7,N303=0),computations!O$6,0)</f>
        <v>0</v>
      </c>
      <c r="Q304" s="1">
        <f t="shared" si="9"/>
        <v>0.39340000000000358</v>
      </c>
      <c r="R304" s="1">
        <f>IF(Q304&gt;alternative_less!C$9,NORMDIST(Q304,$D$2,SQRT($D$4),0),0)</f>
        <v>9.0018738684228445</v>
      </c>
      <c r="S304" s="1">
        <f>IF(Q304&lt;=alternative_less!C$9,NORMDIST(Q304,$D$2,SQRT($D$4),0),0)</f>
        <v>0</v>
      </c>
      <c r="T304" s="3">
        <f>IF(Q304&gt;alternative_less!C$9,NORMDIST(Q304,$D$3,$E$5,0),0)</f>
        <v>1.0863861597842943E-2</v>
      </c>
      <c r="U304" s="3">
        <f>IF(Q304&lt;=alternative_less!C$9,NORMDIST(Q304,$D$3,$E$5,0),0)</f>
        <v>0</v>
      </c>
      <c r="V304" s="3">
        <f>IF(AND(ABS(Q304-alternative_less!C$9)&lt;computations!D$7,V303=0),computations!Y$6,0)</f>
        <v>0</v>
      </c>
      <c r="W304" s="3">
        <f>IF(AND(ABS(Q304-D$2)&lt;computations!D$7,W303=0),computations!Y$6,0)</f>
        <v>0</v>
      </c>
      <c r="X304" s="3">
        <f>IF(AND(ABS(Q304-D$3)&lt;computations!D$7,X303=0),computations!Y$6,0)</f>
        <v>0</v>
      </c>
    </row>
    <row r="305" spans="7:24" x14ac:dyDescent="0.2">
      <c r="G305" s="1">
        <f t="shared" si="8"/>
        <v>0.26119999999999788</v>
      </c>
      <c r="H305" s="1">
        <f>IF(G305&lt;alternative_greater!$C$9,NORMDIST(G305,$B$2,SQRT($B$4),0),0)</f>
        <v>9.6987369482672101E-4</v>
      </c>
      <c r="I305" s="1">
        <f>IF(G305&gt;=alternative_greater!$C$9,NORMDIST(G305,$B$2,SQRT($B$4),0),0)</f>
        <v>0</v>
      </c>
      <c r="J305" s="3">
        <f>IF(G305&lt;alternative_greater!$C$9,NORMDIST(G305,$B$3,C$5,0),0)</f>
        <v>10.544849705438148</v>
      </c>
      <c r="K305" s="3">
        <f>IF(G305&gt;=alternative_greater!$C$9,NORMDIST(G305,$B$3,C$5,0),0)</f>
        <v>0</v>
      </c>
      <c r="L305" s="3">
        <f>IF(AND(ABS(G305-alternative_greater!C$9)&lt;computations!B$7,L304=0),computations!O$6,0)</f>
        <v>0</v>
      </c>
      <c r="M305" s="3">
        <f>IF(AND(ABS(G305-B$2)&lt;computations!B$7,M304=0),computations!O$6,0)</f>
        <v>0</v>
      </c>
      <c r="N305" s="3">
        <f>IF(AND(ABS(G305-B$3)&lt;computations!B$7,N304=0),computations!O$6,0)</f>
        <v>0</v>
      </c>
      <c r="Q305" s="1">
        <f t="shared" si="9"/>
        <v>0.39430000000000359</v>
      </c>
      <c r="R305" s="1">
        <f>IF(Q305&gt;alternative_less!C$9,NORMDIST(Q305,$D$2,SQRT($D$4),0),0)</f>
        <v>9.0278620244265202</v>
      </c>
      <c r="S305" s="1">
        <f>IF(Q305&lt;=alternative_less!C$9,NORMDIST(Q305,$D$2,SQRT($D$4),0),0)</f>
        <v>0</v>
      </c>
      <c r="T305" s="3">
        <f>IF(Q305&gt;alternative_less!C$9,NORMDIST(Q305,$D$3,$E$5,0),0)</f>
        <v>9.9655269387107365E-3</v>
      </c>
      <c r="U305" s="3">
        <f>IF(Q305&lt;=alternative_less!C$9,NORMDIST(Q305,$D$3,$E$5,0),0)</f>
        <v>0</v>
      </c>
      <c r="V305" s="3">
        <f>IF(AND(ABS(Q305-alternative_less!C$9)&lt;computations!D$7,V304=0),computations!Y$6,0)</f>
        <v>0</v>
      </c>
      <c r="W305" s="3">
        <f>IF(AND(ABS(Q305-D$2)&lt;computations!D$7,W304=0),computations!Y$6,0)</f>
        <v>0</v>
      </c>
      <c r="X305" s="3">
        <f>IF(AND(ABS(Q305-D$3)&lt;computations!D$7,X304=0),computations!Y$6,0)</f>
        <v>0</v>
      </c>
    </row>
    <row r="306" spans="7:24" x14ac:dyDescent="0.2">
      <c r="G306" s="1">
        <f t="shared" si="8"/>
        <v>0.26179999999999787</v>
      </c>
      <c r="H306" s="1">
        <f>IF(G306&lt;alternative_greater!$C$9,NORMDIST(G306,$B$2,SQRT($B$4),0),0)</f>
        <v>8.732524375435032E-4</v>
      </c>
      <c r="I306" s="1">
        <f>IF(G306&gt;=alternative_greater!$C$9,NORMDIST(G306,$B$2,SQRT($B$4),0),0)</f>
        <v>0</v>
      </c>
      <c r="J306" s="3">
        <f>IF(G306&lt;alternative_greater!$C$9,NORMDIST(G306,$B$3,C$5,0),0)</f>
        <v>10.661610284427754</v>
      </c>
      <c r="K306" s="3">
        <f>IF(G306&gt;=alternative_greater!$C$9,NORMDIST(G306,$B$3,C$5,0),0)</f>
        <v>0</v>
      </c>
      <c r="L306" s="3">
        <f>IF(AND(ABS(G306-alternative_greater!C$9)&lt;computations!B$7,L305=0),computations!O$6,0)</f>
        <v>0</v>
      </c>
      <c r="M306" s="3">
        <f>IF(AND(ABS(G306-B$2)&lt;computations!B$7,M305=0),computations!O$6,0)</f>
        <v>0</v>
      </c>
      <c r="N306" s="3">
        <f>IF(AND(ABS(G306-B$3)&lt;computations!B$7,N305=0),computations!O$6,0)</f>
        <v>0</v>
      </c>
      <c r="Q306" s="1">
        <f t="shared" si="9"/>
        <v>0.3952000000000036</v>
      </c>
      <c r="R306" s="1">
        <f>IF(Q306&gt;alternative_less!C$9,NORMDIST(Q306,$D$2,SQRT($D$4),0),0)</f>
        <v>9.0501063883955872</v>
      </c>
      <c r="S306" s="1">
        <f>IF(Q306&lt;=alternative_less!C$9,NORMDIST(Q306,$D$2,SQRT($D$4),0),0)</f>
        <v>0</v>
      </c>
      <c r="T306" s="3">
        <f>IF(Q306&gt;alternative_less!C$9,NORMDIST(Q306,$D$3,$E$5,0),0)</f>
        <v>9.1365406689506712E-3</v>
      </c>
      <c r="U306" s="3">
        <f>IF(Q306&lt;=alternative_less!C$9,NORMDIST(Q306,$D$3,$E$5,0),0)</f>
        <v>0</v>
      </c>
      <c r="V306" s="3">
        <f>IF(AND(ABS(Q306-alternative_less!C$9)&lt;computations!D$7,V305=0),computations!Y$6,0)</f>
        <v>0</v>
      </c>
      <c r="W306" s="3">
        <f>IF(AND(ABS(Q306-D$2)&lt;computations!D$7,W305=0),computations!Y$6,0)</f>
        <v>0</v>
      </c>
      <c r="X306" s="3">
        <f>IF(AND(ABS(Q306-D$3)&lt;computations!D$7,X305=0),computations!Y$6,0)</f>
        <v>0</v>
      </c>
    </row>
    <row r="307" spans="7:24" x14ac:dyDescent="0.2">
      <c r="G307" s="1">
        <f t="shared" si="8"/>
        <v>0.26239999999999786</v>
      </c>
      <c r="H307" s="1">
        <f>IF(G307&lt;alternative_greater!$C$9,NORMDIST(G307,$B$2,SQRT($B$4),0),0)</f>
        <v>7.8581295445389297E-4</v>
      </c>
      <c r="I307" s="1">
        <f>IF(G307&gt;=alternative_greater!$C$9,NORMDIST(G307,$B$2,SQRT($B$4),0),0)</f>
        <v>0</v>
      </c>
      <c r="J307" s="3">
        <f>IF(G307&lt;alternative_greater!$C$9,NORMDIST(G307,$B$3,C$5,0),0)</f>
        <v>10.775814532658663</v>
      </c>
      <c r="K307" s="3">
        <f>IF(G307&gt;=alternative_greater!$C$9,NORMDIST(G307,$B$3,C$5,0),0)</f>
        <v>0</v>
      </c>
      <c r="L307" s="3">
        <f>IF(AND(ABS(G307-alternative_greater!C$9)&lt;computations!B$7,L306=0),computations!O$6,0)</f>
        <v>0</v>
      </c>
      <c r="M307" s="3">
        <f>IF(AND(ABS(G307-B$2)&lt;computations!B$7,M306=0),computations!O$6,0)</f>
        <v>0</v>
      </c>
      <c r="N307" s="3">
        <f>IF(AND(ABS(G307-B$3)&lt;computations!B$7,N306=0),computations!O$6,0)</f>
        <v>0</v>
      </c>
      <c r="Q307" s="1">
        <f t="shared" si="9"/>
        <v>0.39610000000000362</v>
      </c>
      <c r="R307" s="1">
        <f>IF(Q307&gt;alternative_less!C$9,NORMDIST(Q307,$D$2,SQRT($D$4),0),0)</f>
        <v>9.0685789479044505</v>
      </c>
      <c r="S307" s="1">
        <f>IF(Q307&lt;=alternative_less!C$9,NORMDIST(Q307,$D$2,SQRT($D$4),0),0)</f>
        <v>0</v>
      </c>
      <c r="T307" s="3">
        <f>IF(Q307&gt;alternative_less!C$9,NORMDIST(Q307,$D$3,$E$5,0),0)</f>
        <v>8.3719918509532112E-3</v>
      </c>
      <c r="U307" s="3">
        <f>IF(Q307&lt;=alternative_less!C$9,NORMDIST(Q307,$D$3,$E$5,0),0)</f>
        <v>0</v>
      </c>
      <c r="V307" s="3">
        <f>IF(AND(ABS(Q307-alternative_less!C$9)&lt;computations!D$7,V306=0),computations!Y$6,0)</f>
        <v>0</v>
      </c>
      <c r="W307" s="3">
        <f>IF(AND(ABS(Q307-D$2)&lt;computations!D$7,W306=0),computations!Y$6,0)</f>
        <v>0</v>
      </c>
      <c r="X307" s="3">
        <f>IF(AND(ABS(Q307-D$3)&lt;computations!D$7,X306=0),computations!Y$6,0)</f>
        <v>0</v>
      </c>
    </row>
    <row r="308" spans="7:24" x14ac:dyDescent="0.2">
      <c r="G308" s="1">
        <f t="shared" si="8"/>
        <v>0.26299999999999785</v>
      </c>
      <c r="H308" s="1">
        <f>IF(G308&lt;alternative_greater!$C$9,NORMDIST(G308,$B$2,SQRT($B$4),0),0)</f>
        <v>7.0672965145351918E-4</v>
      </c>
      <c r="I308" s="1">
        <f>IF(G308&gt;=alternative_greater!$C$9,NORMDIST(G308,$B$2,SQRT($B$4),0),0)</f>
        <v>0</v>
      </c>
      <c r="J308" s="3">
        <f>IF(G308&lt;alternative_greater!$C$9,NORMDIST(G308,$B$3,C$5,0),0)</f>
        <v>10.887353070694658</v>
      </c>
      <c r="K308" s="3">
        <f>IF(G308&gt;=alternative_greater!$C$9,NORMDIST(G308,$B$3,C$5,0),0)</f>
        <v>0</v>
      </c>
      <c r="L308" s="3">
        <f>IF(AND(ABS(G308-alternative_greater!C$9)&lt;computations!B$7,L307=0),computations!O$6,0)</f>
        <v>0</v>
      </c>
      <c r="M308" s="3">
        <f>IF(AND(ABS(G308-B$2)&lt;computations!B$7,M307=0),computations!O$6,0)</f>
        <v>0</v>
      </c>
      <c r="N308" s="3">
        <f>IF(AND(ABS(G308-B$3)&lt;computations!B$7,N307=0),computations!O$6,0)</f>
        <v>0</v>
      </c>
      <c r="Q308" s="1">
        <f t="shared" si="9"/>
        <v>0.39700000000000363</v>
      </c>
      <c r="R308" s="1">
        <f>IF(Q308&gt;alternative_less!C$9,NORMDIST(Q308,$D$2,SQRT($D$4),0),0)</f>
        <v>9.0832564053232598</v>
      </c>
      <c r="S308" s="1">
        <f>IF(Q308&lt;=alternative_less!C$9,NORMDIST(Q308,$D$2,SQRT($D$4),0),0)</f>
        <v>0</v>
      </c>
      <c r="T308" s="3">
        <f>IF(Q308&gt;alternative_less!C$9,NORMDIST(Q308,$D$3,$E$5,0),0)</f>
        <v>7.6672792881152018E-3</v>
      </c>
      <c r="U308" s="3">
        <f>IF(Q308&lt;=alternative_less!C$9,NORMDIST(Q308,$D$3,$E$5,0),0)</f>
        <v>0</v>
      </c>
      <c r="V308" s="3">
        <f>IF(AND(ABS(Q308-alternative_less!C$9)&lt;computations!D$7,V307=0),computations!Y$6,0)</f>
        <v>0</v>
      </c>
      <c r="W308" s="3">
        <f>IF(AND(ABS(Q308-D$2)&lt;computations!D$7,W307=0),computations!Y$6,0)</f>
        <v>0</v>
      </c>
      <c r="X308" s="3">
        <f>IF(AND(ABS(Q308-D$3)&lt;computations!D$7,X307=0),computations!Y$6,0)</f>
        <v>0</v>
      </c>
    </row>
    <row r="309" spans="7:24" x14ac:dyDescent="0.2">
      <c r="G309" s="1">
        <f t="shared" si="8"/>
        <v>0.26359999999999784</v>
      </c>
      <c r="H309" s="1">
        <f>IF(G309&lt;alternative_greater!$C$9,NORMDIST(G309,$B$2,SQRT($B$4),0),0)</f>
        <v>6.3524637154087772E-4</v>
      </c>
      <c r="I309" s="1">
        <f>IF(G309&gt;=alternative_greater!$C$9,NORMDIST(G309,$B$2,SQRT($B$4),0),0)</f>
        <v>0</v>
      </c>
      <c r="J309" s="3">
        <f>IF(G309&lt;alternative_greater!$C$9,NORMDIST(G309,$B$3,C$5,0),0)</f>
        <v>10.996118237831519</v>
      </c>
      <c r="K309" s="3">
        <f>IF(G309&gt;=alternative_greater!$C$9,NORMDIST(G309,$B$3,C$5,0),0)</f>
        <v>0</v>
      </c>
      <c r="L309" s="3">
        <f>IF(AND(ABS(G309-alternative_greater!C$9)&lt;computations!B$7,L308=0),computations!O$6,0)</f>
        <v>0</v>
      </c>
      <c r="M309" s="3">
        <f>IF(AND(ABS(G309-B$2)&lt;computations!B$7,M308=0),computations!O$6,0)</f>
        <v>0</v>
      </c>
      <c r="N309" s="3">
        <f>IF(AND(ABS(G309-B$3)&lt;computations!B$7,N308=0),computations!O$6,0)</f>
        <v>0</v>
      </c>
      <c r="Q309" s="1">
        <f t="shared" si="9"/>
        <v>0.39790000000000364</v>
      </c>
      <c r="R309" s="1">
        <f>IF(Q309&gt;alternative_less!C$9,NORMDIST(Q309,$D$2,SQRT($D$4),0),0)</f>
        <v>9.0941202267825325</v>
      </c>
      <c r="S309" s="1">
        <f>IF(Q309&lt;=alternative_less!C$9,NORMDIST(Q309,$D$2,SQRT($D$4),0),0)</f>
        <v>0</v>
      </c>
      <c r="T309" s="3">
        <f>IF(Q309&gt;alternative_less!C$9,NORMDIST(Q309,$D$3,$E$5,0),0)</f>
        <v>7.0180951229890888E-3</v>
      </c>
      <c r="U309" s="3">
        <f>IF(Q309&lt;=alternative_less!C$9,NORMDIST(Q309,$D$3,$E$5,0),0)</f>
        <v>0</v>
      </c>
      <c r="V309" s="3">
        <f>IF(AND(ABS(Q309-alternative_less!C$9)&lt;computations!D$7,V308=0),computations!Y$6,0)</f>
        <v>0</v>
      </c>
      <c r="W309" s="3">
        <f>IF(AND(ABS(Q309-D$2)&lt;computations!D$7,W308=0),computations!Y$6,0)</f>
        <v>0</v>
      </c>
      <c r="X309" s="3">
        <f>IF(AND(ABS(Q309-D$3)&lt;computations!D$7,X308=0),computations!Y$6,0)</f>
        <v>0</v>
      </c>
    </row>
    <row r="310" spans="7:24" x14ac:dyDescent="0.2">
      <c r="G310" s="1">
        <f t="shared" si="8"/>
        <v>0.26419999999999783</v>
      </c>
      <c r="H310" s="1">
        <f>IF(G310&lt;alternative_greater!$C$9,NORMDIST(G310,$B$2,SQRT($B$4),0),0)</f>
        <v>5.7067102788366133E-4</v>
      </c>
      <c r="I310" s="1">
        <f>IF(G310&gt;=alternative_greater!$C$9,NORMDIST(G310,$B$2,SQRT($B$4),0),0)</f>
        <v>0</v>
      </c>
      <c r="J310" s="3">
        <f>IF(G310&lt;alternative_greater!$C$9,NORMDIST(G310,$B$3,C$5,0),0)</f>
        <v>11.102004264439312</v>
      </c>
      <c r="K310" s="3">
        <f>IF(G310&gt;=alternative_greater!$C$9,NORMDIST(G310,$B$3,C$5,0),0)</f>
        <v>0</v>
      </c>
      <c r="L310" s="3">
        <f>IF(AND(ABS(G310-alternative_greater!C$9)&lt;computations!B$7,L309=0),computations!O$6,0)</f>
        <v>0</v>
      </c>
      <c r="M310" s="3">
        <f>IF(AND(ABS(G310-B$2)&lt;computations!B$7,M309=0),computations!O$6,0)</f>
        <v>0</v>
      </c>
      <c r="N310" s="3">
        <f>IF(AND(ABS(G310-B$3)&lt;computations!B$7,N309=0),computations!O$6,0)</f>
        <v>0</v>
      </c>
      <c r="Q310" s="1">
        <f t="shared" si="9"/>
        <v>0.39880000000000365</v>
      </c>
      <c r="R310" s="1">
        <f>IF(Q310&gt;alternative_less!C$9,NORMDIST(Q310,$D$2,SQRT($D$4),0),0)</f>
        <v>9.1011566811734959</v>
      </c>
      <c r="S310" s="1">
        <f>IF(Q310&lt;=alternative_less!C$9,NORMDIST(Q310,$D$2,SQRT($D$4),0),0)</f>
        <v>0</v>
      </c>
      <c r="T310" s="3">
        <f>IF(Q310&gt;alternative_less!C$9,NORMDIST(Q310,$D$3,$E$5,0),0)</f>
        <v>6.420409053779429E-3</v>
      </c>
      <c r="U310" s="3">
        <f>IF(Q310&lt;=alternative_less!C$9,NORMDIST(Q310,$D$3,$E$5,0),0)</f>
        <v>0</v>
      </c>
      <c r="V310" s="3">
        <f>IF(AND(ABS(Q310-alternative_less!C$9)&lt;computations!D$7,V309=0),computations!Y$6,0)</f>
        <v>0</v>
      </c>
      <c r="W310" s="3">
        <f>IF(AND(ABS(Q310-D$2)&lt;computations!D$7,W309=0),computations!Y$6,0)</f>
        <v>0</v>
      </c>
      <c r="X310" s="3">
        <f>IF(AND(ABS(Q310-D$3)&lt;computations!D$7,X309=0),computations!Y$6,0)</f>
        <v>0</v>
      </c>
    </row>
    <row r="311" spans="7:24" x14ac:dyDescent="0.2">
      <c r="G311" s="1">
        <f t="shared" si="8"/>
        <v>0.26479999999999781</v>
      </c>
      <c r="H311" s="1">
        <f>IF(G311&lt;alternative_greater!$C$9,NORMDIST(G311,$B$2,SQRT($B$4),0),0)</f>
        <v>5.1237060671935775E-4</v>
      </c>
      <c r="I311" s="1">
        <f>IF(G311&gt;=alternative_greater!$C$9,NORMDIST(G311,$B$2,SQRT($B$4),0),0)</f>
        <v>0</v>
      </c>
      <c r="J311" s="3">
        <f>IF(G311&lt;alternative_greater!$C$9,NORMDIST(G311,$B$3,C$5,0),0)</f>
        <v>11.204907442664251</v>
      </c>
      <c r="K311" s="3">
        <f>IF(G311&gt;=alternative_greater!$C$9,NORMDIST(G311,$B$3,C$5,0),0)</f>
        <v>0</v>
      </c>
      <c r="L311" s="3">
        <f>IF(AND(ABS(G311-alternative_greater!C$9)&lt;computations!B$7,L310=0),computations!O$6,0)</f>
        <v>0</v>
      </c>
      <c r="M311" s="3">
        <f>IF(AND(ABS(G311-B$2)&lt;computations!B$7,M310=0),computations!O$6,0)</f>
        <v>0</v>
      </c>
      <c r="N311" s="3">
        <f>IF(AND(ABS(G311-B$3)&lt;computations!B$7,N310=0),computations!O$6,0)</f>
        <v>0</v>
      </c>
      <c r="Q311" s="1">
        <f t="shared" si="9"/>
        <v>0.39970000000000366</v>
      </c>
      <c r="R311" s="1">
        <f>IF(Q311&gt;alternative_less!C$9,NORMDIST(Q311,$D$2,SQRT($D$4),0),0)</f>
        <v>9.1043568690692727</v>
      </c>
      <c r="S311" s="1">
        <f>IF(Q311&lt;=alternative_less!C$9,NORMDIST(Q311,$D$2,SQRT($D$4),0),0)</f>
        <v>0</v>
      </c>
      <c r="T311" s="3">
        <f>IF(Q311&gt;alternative_less!C$9,NORMDIST(Q311,$D$3,$E$5,0),0)</f>
        <v>5.8704531660772365E-3</v>
      </c>
      <c r="U311" s="3">
        <f>IF(Q311&lt;=alternative_less!C$9,NORMDIST(Q311,$D$3,$E$5,0),0)</f>
        <v>0</v>
      </c>
      <c r="V311" s="3">
        <f>IF(AND(ABS(Q311-alternative_less!C$9)&lt;computations!D$7,V310=0),computations!Y$6,0)</f>
        <v>0</v>
      </c>
      <c r="W311" s="3">
        <f>IF(AND(ABS(Q311-D$2)&lt;computations!D$7,W310=0),computations!Y$6,0)</f>
        <v>12.360403647070415</v>
      </c>
      <c r="X311" s="3">
        <f>IF(AND(ABS(Q311-D$3)&lt;computations!D$7,X310=0),computations!Y$6,0)</f>
        <v>0</v>
      </c>
    </row>
    <row r="312" spans="7:24" x14ac:dyDescent="0.2">
      <c r="G312" s="1">
        <f t="shared" si="8"/>
        <v>0.2653999999999978</v>
      </c>
      <c r="H312" s="1">
        <f>IF(G312&lt;alternative_greater!$C$9,NORMDIST(G312,$B$2,SQRT($B$4),0),0)</f>
        <v>4.5976651874295301E-4</v>
      </c>
      <c r="I312" s="1">
        <f>IF(G312&gt;=alternative_greater!$C$9,NORMDIST(G312,$B$2,SQRT($B$4),0),0)</f>
        <v>0</v>
      </c>
      <c r="J312" s="3">
        <f>IF(G312&lt;alternative_greater!$C$9,NORMDIST(G312,$B$3,C$5,0),0)</f>
        <v>11.304726295106301</v>
      </c>
      <c r="K312" s="3">
        <f>IF(G312&gt;=alternative_greater!$C$9,NORMDIST(G312,$B$3,C$5,0),0)</f>
        <v>0</v>
      </c>
      <c r="L312" s="3">
        <f>IF(AND(ABS(G312-alternative_greater!C$9)&lt;computations!B$7,L311=0),computations!O$6,0)</f>
        <v>0</v>
      </c>
      <c r="M312" s="3">
        <f>IF(AND(ABS(G312-B$2)&lt;computations!B$7,M311=0),computations!O$6,0)</f>
        <v>0</v>
      </c>
      <c r="N312" s="3">
        <f>IF(AND(ABS(G312-B$3)&lt;computations!B$7,N311=0),computations!O$6,0)</f>
        <v>0</v>
      </c>
      <c r="Q312" s="1">
        <f t="shared" si="9"/>
        <v>0.40060000000000368</v>
      </c>
      <c r="R312" s="1">
        <f>IF(Q312&gt;alternative_less!C$9,NORMDIST(Q312,$D$2,SQRT($D$4),0),0)</f>
        <v>9.1037167414816498</v>
      </c>
      <c r="S312" s="1">
        <f>IF(Q312&lt;=alternative_less!C$9,NORMDIST(Q312,$D$2,SQRT($D$4),0),0)</f>
        <v>0</v>
      </c>
      <c r="T312" s="3">
        <f>IF(Q312&gt;alternative_less!C$9,NORMDIST(Q312,$D$3,$E$5,0),0)</f>
        <v>5.3647073747607431E-3</v>
      </c>
      <c r="U312" s="3">
        <f>IF(Q312&lt;=alternative_less!C$9,NORMDIST(Q312,$D$3,$E$5,0),0)</f>
        <v>0</v>
      </c>
      <c r="V312" s="3">
        <f>IF(AND(ABS(Q312-alternative_less!C$9)&lt;computations!D$7,V311=0),computations!Y$6,0)</f>
        <v>0</v>
      </c>
      <c r="W312" s="3">
        <f>IF(AND(ABS(Q312-D$2)&lt;computations!D$7,W311=0),computations!Y$6,0)</f>
        <v>0</v>
      </c>
      <c r="X312" s="3">
        <f>IF(AND(ABS(Q312-D$3)&lt;computations!D$7,X311=0),computations!Y$6,0)</f>
        <v>0</v>
      </c>
    </row>
    <row r="313" spans="7:24" x14ac:dyDescent="0.2">
      <c r="G313" s="1">
        <f t="shared" si="8"/>
        <v>0.26599999999999779</v>
      </c>
      <c r="H313" s="1">
        <f>IF(G313&lt;alternative_greater!$C$9,NORMDIST(G313,$B$2,SQRT($B$4),0),0)</f>
        <v>4.1233027849290536E-4</v>
      </c>
      <c r="I313" s="1">
        <f>IF(G313&gt;=alternative_greater!$C$9,NORMDIST(G313,$B$2,SQRT($B$4),0),0)</f>
        <v>0</v>
      </c>
      <c r="J313" s="3">
        <f>IF(G313&lt;alternative_greater!$C$9,NORMDIST(G313,$B$3,C$5,0),0)</f>
        <v>11.401361741089962</v>
      </c>
      <c r="K313" s="3">
        <f>IF(G313&gt;=alternative_greater!$C$9,NORMDIST(G313,$B$3,C$5,0),0)</f>
        <v>0</v>
      </c>
      <c r="L313" s="3">
        <f>IF(AND(ABS(G313-alternative_greater!C$9)&lt;computations!B$7,L312=0),computations!O$6,0)</f>
        <v>0</v>
      </c>
      <c r="M313" s="3">
        <f>IF(AND(ABS(G313-B$2)&lt;computations!B$7,M312=0),computations!O$6,0)</f>
        <v>0</v>
      </c>
      <c r="N313" s="3">
        <f>IF(AND(ABS(G313-B$3)&lt;computations!B$7,N312=0),computations!O$6,0)</f>
        <v>0</v>
      </c>
      <c r="Q313" s="1">
        <f t="shared" si="9"/>
        <v>0.40150000000000369</v>
      </c>
      <c r="R313" s="1">
        <f>IF(Q313&gt;alternative_less!C$9,NORMDIST(Q313,$D$2,SQRT($D$4),0),0)</f>
        <v>9.0992371083980732</v>
      </c>
      <c r="S313" s="1">
        <f>IF(Q313&lt;=alternative_less!C$9,NORMDIST(Q313,$D$2,SQRT($D$4),0),0)</f>
        <v>0</v>
      </c>
      <c r="T313" s="3">
        <f>IF(Q313&gt;alternative_less!C$9,NORMDIST(Q313,$D$3,$E$5,0),0)</f>
        <v>4.8998854692162619E-3</v>
      </c>
      <c r="U313" s="3">
        <f>IF(Q313&lt;=alternative_less!C$9,NORMDIST(Q313,$D$3,$E$5,0),0)</f>
        <v>0</v>
      </c>
      <c r="V313" s="3">
        <f>IF(AND(ABS(Q313-alternative_less!C$9)&lt;computations!D$7,V312=0),computations!Y$6,0)</f>
        <v>0</v>
      </c>
      <c r="W313" s="3">
        <f>IF(AND(ABS(Q313-D$2)&lt;computations!D$7,W312=0),computations!Y$6,0)</f>
        <v>0</v>
      </c>
      <c r="X313" s="3">
        <f>IF(AND(ABS(Q313-D$3)&lt;computations!D$7,X312=0),computations!Y$6,0)</f>
        <v>0</v>
      </c>
    </row>
    <row r="314" spans="7:24" x14ac:dyDescent="0.2">
      <c r="G314" s="1">
        <f t="shared" si="8"/>
        <v>0.26659999999999778</v>
      </c>
      <c r="H314" s="1">
        <f>IF(G314&lt;alternative_greater!$C$9,NORMDIST(G314,$B$2,SQRT($B$4),0),0)</f>
        <v>3.6957949210543461E-4</v>
      </c>
      <c r="I314" s="1">
        <f>IF(G314&gt;=alternative_greater!$C$9,NORMDIST(G314,$B$2,SQRT($B$4),0),0)</f>
        <v>0</v>
      </c>
      <c r="J314" s="3">
        <f>IF(G314&lt;alternative_greater!$C$9,NORMDIST(G314,$B$3,C$5,0),0)</f>
        <v>11.494717260148136</v>
      </c>
      <c r="K314" s="3">
        <f>IF(G314&gt;=alternative_greater!$C$9,NORMDIST(G314,$B$3,C$5,0),0)</f>
        <v>0</v>
      </c>
      <c r="L314" s="3">
        <f>IF(AND(ABS(G314-alternative_greater!C$9)&lt;computations!B$7,L313=0),computations!O$6,0)</f>
        <v>0</v>
      </c>
      <c r="M314" s="3">
        <f>IF(AND(ABS(G314-B$2)&lt;computations!B$7,M313=0),computations!O$6,0)</f>
        <v>0</v>
      </c>
      <c r="N314" s="3">
        <f>IF(AND(ABS(G314-B$3)&lt;computations!B$7,N313=0),computations!O$6,0)</f>
        <v>0</v>
      </c>
      <c r="Q314" s="1">
        <f t="shared" si="9"/>
        <v>0.4024000000000037</v>
      </c>
      <c r="R314" s="1">
        <f>IF(Q314&gt;alternative_less!C$9,NORMDIST(Q314,$D$2,SQRT($D$4),0),0)</f>
        <v>9.0909236370736863</v>
      </c>
      <c r="S314" s="1">
        <f>IF(Q314&lt;=alternative_less!C$9,NORMDIST(Q314,$D$2,SQRT($D$4),0),0)</f>
        <v>0</v>
      </c>
      <c r="T314" s="3">
        <f>IF(Q314&gt;alternative_less!C$9,NORMDIST(Q314,$D$3,$E$5,0),0)</f>
        <v>4.4729217534369209E-3</v>
      </c>
      <c r="U314" s="3">
        <f>IF(Q314&lt;=alternative_less!C$9,NORMDIST(Q314,$D$3,$E$5,0),0)</f>
        <v>0</v>
      </c>
      <c r="V314" s="3">
        <f>IF(AND(ABS(Q314-alternative_less!C$9)&lt;computations!D$7,V313=0),computations!Y$6,0)</f>
        <v>0</v>
      </c>
      <c r="W314" s="3">
        <f>IF(AND(ABS(Q314-D$2)&lt;computations!D$7,W313=0),computations!Y$6,0)</f>
        <v>0</v>
      </c>
      <c r="X314" s="3">
        <f>IF(AND(ABS(Q314-D$3)&lt;computations!D$7,X313=0),computations!Y$6,0)</f>
        <v>0</v>
      </c>
    </row>
    <row r="315" spans="7:24" x14ac:dyDescent="0.2">
      <c r="G315" s="1">
        <f t="shared" si="8"/>
        <v>0.26719999999999777</v>
      </c>
      <c r="H315" s="1">
        <f>IF(G315&lt;alternative_greater!$C$9,NORMDIST(G315,$B$2,SQRT($B$4),0),0)</f>
        <v>3.3107413466231683E-4</v>
      </c>
      <c r="I315" s="1">
        <f>IF(G315&gt;=alternative_greater!$C$9,NORMDIST(G315,$B$2,SQRT($B$4),0),0)</f>
        <v>0</v>
      </c>
      <c r="J315" s="3">
        <f>IF(G315&lt;alternative_greater!$C$9,NORMDIST(G315,$B$3,C$5,0),0)</f>
        <v>11.584699052342502</v>
      </c>
      <c r="K315" s="3">
        <f>IF(G315&gt;=alternative_greater!$C$9,NORMDIST(G315,$B$3,C$5,0),0)</f>
        <v>0</v>
      </c>
      <c r="L315" s="3">
        <f>IF(AND(ABS(G315-alternative_greater!C$9)&lt;computations!B$7,L314=0),computations!O$6,0)</f>
        <v>0</v>
      </c>
      <c r="M315" s="3">
        <f>IF(AND(ABS(G315-B$2)&lt;computations!B$7,M314=0),computations!O$6,0)</f>
        <v>0</v>
      </c>
      <c r="N315" s="3">
        <f>IF(AND(ABS(G315-B$3)&lt;computations!B$7,N314=0),computations!O$6,0)</f>
        <v>0</v>
      </c>
      <c r="Q315" s="1">
        <f t="shared" si="9"/>
        <v>0.40330000000000371</v>
      </c>
      <c r="R315" s="1">
        <f>IF(Q315&gt;alternative_less!C$9,NORMDIST(Q315,$D$2,SQRT($D$4),0),0)</f>
        <v>9.0787868400834544</v>
      </c>
      <c r="S315" s="1">
        <f>IF(Q315&lt;=alternative_less!C$9,NORMDIST(Q315,$D$2,SQRT($D$4),0),0)</f>
        <v>0</v>
      </c>
      <c r="T315" s="3">
        <f>IF(Q315&gt;alternative_less!C$9,NORMDIST(Q315,$D$3,$E$5,0),0)</f>
        <v>4.0809582711329763E-3</v>
      </c>
      <c r="U315" s="3">
        <f>IF(Q315&lt;=alternative_less!C$9,NORMDIST(Q315,$D$3,$E$5,0),0)</f>
        <v>0</v>
      </c>
      <c r="V315" s="3">
        <f>IF(AND(ABS(Q315-alternative_less!C$9)&lt;computations!D$7,V314=0),computations!Y$6,0)</f>
        <v>0</v>
      </c>
      <c r="W315" s="3">
        <f>IF(AND(ABS(Q315-D$2)&lt;computations!D$7,W314=0),computations!Y$6,0)</f>
        <v>0</v>
      </c>
      <c r="X315" s="3">
        <f>IF(AND(ABS(Q315-D$3)&lt;computations!D$7,X314=0),computations!Y$6,0)</f>
        <v>0</v>
      </c>
    </row>
    <row r="316" spans="7:24" x14ac:dyDescent="0.2">
      <c r="G316" s="1">
        <f t="shared" si="8"/>
        <v>0.26779999999999776</v>
      </c>
      <c r="H316" s="1">
        <f>IF(G316&lt;alternative_greater!$C$9,NORMDIST(G316,$B$2,SQRT($B$4),0),0)</f>
        <v>2.9641309920507258E-4</v>
      </c>
      <c r="I316" s="1">
        <f>IF(G316&gt;=alternative_greater!$C$9,NORMDIST(G316,$B$2,SQRT($B$4),0),0)</f>
        <v>0</v>
      </c>
      <c r="J316" s="3">
        <f>IF(G316&lt;alternative_greater!$C$9,NORMDIST(G316,$B$3,C$5,0),0)</f>
        <v>11.671216195048492</v>
      </c>
      <c r="K316" s="3">
        <f>IF(G316&gt;=alternative_greater!$C$9,NORMDIST(G316,$B$3,C$5,0),0)</f>
        <v>0</v>
      </c>
      <c r="L316" s="3">
        <f>IF(AND(ABS(G316-alternative_greater!C$9)&lt;computations!B$7,L315=0),computations!O$6,0)</f>
        <v>0</v>
      </c>
      <c r="M316" s="3">
        <f>IF(AND(ABS(G316-B$2)&lt;computations!B$7,M315=0),computations!O$6,0)</f>
        <v>0</v>
      </c>
      <c r="N316" s="3">
        <f>IF(AND(ABS(G316-B$3)&lt;computations!B$7,N315=0),computations!O$6,0)</f>
        <v>0</v>
      </c>
      <c r="Q316" s="1">
        <f t="shared" si="9"/>
        <v>0.40420000000000372</v>
      </c>
      <c r="R316" s="1">
        <f>IF(Q316&gt;alternative_less!C$9,NORMDIST(Q316,$D$2,SQRT($D$4),0),0)</f>
        <v>9.0628420531696356</v>
      </c>
      <c r="S316" s="1">
        <f>IF(Q316&lt;=alternative_less!C$9,NORMDIST(Q316,$D$2,SQRT($D$4),0),0)</f>
        <v>0</v>
      </c>
      <c r="T316" s="3">
        <f>IF(Q316&gt;alternative_less!C$9,NORMDIST(Q316,$D$3,$E$5,0),0)</f>
        <v>3.7213326047264902E-3</v>
      </c>
      <c r="U316" s="3">
        <f>IF(Q316&lt;=alternative_less!C$9,NORMDIST(Q316,$D$3,$E$5,0),0)</f>
        <v>0</v>
      </c>
      <c r="V316" s="3">
        <f>IF(AND(ABS(Q316-alternative_less!C$9)&lt;computations!D$7,V315=0),computations!Y$6,0)</f>
        <v>0</v>
      </c>
      <c r="W316" s="3">
        <f>IF(AND(ABS(Q316-D$2)&lt;computations!D$7,W315=0),computations!Y$6,0)</f>
        <v>0</v>
      </c>
      <c r="X316" s="3">
        <f>IF(AND(ABS(Q316-D$3)&lt;computations!D$7,X315=0),computations!Y$6,0)</f>
        <v>0</v>
      </c>
    </row>
    <row r="317" spans="7:24" x14ac:dyDescent="0.2">
      <c r="G317" s="1">
        <f t="shared" si="8"/>
        <v>0.26839999999999775</v>
      </c>
      <c r="H317" s="1">
        <f>IF(G317&lt;alternative_greater!$C$9,NORMDIST(G317,$B$2,SQRT($B$4),0),0)</f>
        <v>2.6523100032537129E-4</v>
      </c>
      <c r="I317" s="1">
        <f>IF(G317&gt;=alternative_greater!$C$9,NORMDIST(G317,$B$2,SQRT($B$4),0),0)</f>
        <v>0</v>
      </c>
      <c r="J317" s="3">
        <f>IF(G317&lt;alternative_greater!$C$9,NORMDIST(G317,$B$3,C$5,0),0)</f>
        <v>11.754180795838721</v>
      </c>
      <c r="K317" s="3">
        <f>IF(G317&gt;=alternative_greater!$C$9,NORMDIST(G317,$B$3,C$5,0),0)</f>
        <v>0</v>
      </c>
      <c r="L317" s="3">
        <f>IF(AND(ABS(G317-alternative_greater!C$9)&lt;computations!B$7,L316=0),computations!O$6,0)</f>
        <v>0</v>
      </c>
      <c r="M317" s="3">
        <f>IF(AND(ABS(G317-B$2)&lt;computations!B$7,M316=0),computations!O$6,0)</f>
        <v>0</v>
      </c>
      <c r="N317" s="3">
        <f>IF(AND(ABS(G317-B$3)&lt;computations!B$7,N316=0),computations!O$6,0)</f>
        <v>0</v>
      </c>
      <c r="Q317" s="1">
        <f t="shared" si="9"/>
        <v>0.40510000000000373</v>
      </c>
      <c r="R317" s="1">
        <f>IF(Q317&gt;alternative_less!C$9,NORMDIST(Q317,$D$2,SQRT($D$4),0),0)</f>
        <v>9.0431094029499093</v>
      </c>
      <c r="S317" s="1">
        <f>IF(Q317&lt;=alternative_less!C$9,NORMDIST(Q317,$D$2,SQRT($D$4),0),0)</f>
        <v>0</v>
      </c>
      <c r="T317" s="3">
        <f>IF(Q317&gt;alternative_less!C$9,NORMDIST(Q317,$D$3,$E$5,0),0)</f>
        <v>3.3915662359976311E-3</v>
      </c>
      <c r="U317" s="3">
        <f>IF(Q317&lt;=alternative_less!C$9,NORMDIST(Q317,$D$3,$E$5,0),0)</f>
        <v>0</v>
      </c>
      <c r="V317" s="3">
        <f>IF(AND(ABS(Q317-alternative_less!C$9)&lt;computations!D$7,V316=0),computations!Y$6,0)</f>
        <v>0</v>
      </c>
      <c r="W317" s="3">
        <f>IF(AND(ABS(Q317-D$2)&lt;computations!D$7,W316=0),computations!Y$6,0)</f>
        <v>0</v>
      </c>
      <c r="X317" s="3">
        <f>IF(AND(ABS(Q317-D$3)&lt;computations!D$7,X316=0),computations!Y$6,0)</f>
        <v>0</v>
      </c>
    </row>
    <row r="318" spans="7:24" x14ac:dyDescent="0.2">
      <c r="G318" s="1">
        <f t="shared" si="8"/>
        <v>0.26899999999999774</v>
      </c>
      <c r="H318" s="1">
        <f>IF(G318&lt;alternative_greater!$C$9,NORMDIST(G318,$B$2,SQRT($B$4),0),0)</f>
        <v>2.3719521606477444E-4</v>
      </c>
      <c r="I318" s="1">
        <f>IF(G318&gt;=alternative_greater!$C$9,NORMDIST(G318,$B$2,SQRT($B$4),0),0)</f>
        <v>0</v>
      </c>
      <c r="J318" s="3">
        <f>IF(G318&lt;alternative_greater!$C$9,NORMDIST(G318,$B$3,C$5,0),0)</f>
        <v>11.833508141105549</v>
      </c>
      <c r="K318" s="3">
        <f>IF(G318&gt;=alternative_greater!$C$9,NORMDIST(G318,$B$3,C$5,0),0)</f>
        <v>0</v>
      </c>
      <c r="L318" s="3">
        <f>IF(AND(ABS(G318-alternative_greater!C$9)&lt;computations!B$7,L317=0),computations!O$6,0)</f>
        <v>0</v>
      </c>
      <c r="M318" s="3">
        <f>IF(AND(ABS(G318-B$2)&lt;computations!B$7,M317=0),computations!O$6,0)</f>
        <v>0</v>
      </c>
      <c r="N318" s="3">
        <f>IF(AND(ABS(G318-B$3)&lt;computations!B$7,N317=0),computations!O$6,0)</f>
        <v>0</v>
      </c>
      <c r="Q318" s="1">
        <f t="shared" si="9"/>
        <v>0.40600000000000375</v>
      </c>
      <c r="R318" s="1">
        <f>IF(Q318&gt;alternative_less!C$9,NORMDIST(Q318,$D$2,SQRT($D$4),0),0)</f>
        <v>9.0196137645814165</v>
      </c>
      <c r="S318" s="1">
        <f>IF(Q318&lt;=alternative_less!C$9,NORMDIST(Q318,$D$2,SQRT($D$4),0),0)</f>
        <v>0</v>
      </c>
      <c r="T318" s="3">
        <f>IF(Q318&gt;alternative_less!C$9,NORMDIST(Q318,$D$3,$E$5,0),0)</f>
        <v>3.0893534551908633E-3</v>
      </c>
      <c r="U318" s="3">
        <f>IF(Q318&lt;=alternative_less!C$9,NORMDIST(Q318,$D$3,$E$5,0),0)</f>
        <v>0</v>
      </c>
      <c r="V318" s="3">
        <f>IF(AND(ABS(Q318-alternative_less!C$9)&lt;computations!D$7,V317=0),computations!Y$6,0)</f>
        <v>0</v>
      </c>
      <c r="W318" s="3">
        <f>IF(AND(ABS(Q318-D$2)&lt;computations!D$7,W317=0),computations!Y$6,0)</f>
        <v>0</v>
      </c>
      <c r="X318" s="3">
        <f>IF(AND(ABS(Q318-D$3)&lt;computations!D$7,X317=0),computations!Y$6,0)</f>
        <v>0</v>
      </c>
    </row>
    <row r="319" spans="7:24" x14ac:dyDescent="0.2">
      <c r="G319" s="1">
        <f t="shared" si="8"/>
        <v>0.26959999999999773</v>
      </c>
      <c r="H319" s="1">
        <f>IF(G319&lt;alternative_greater!$C$9,NORMDIST(G319,$B$2,SQRT($B$4),0),0)</f>
        <v>2.1200315266399716E-4</v>
      </c>
      <c r="I319" s="1">
        <f>IF(G319&gt;=alternative_greater!$C$9,NORMDIST(G319,$B$2,SQRT($B$4),0),0)</f>
        <v>0</v>
      </c>
      <c r="J319" s="3">
        <f>IF(G319&lt;alternative_greater!$C$9,NORMDIST(G319,$B$3,C$5,0),0)</f>
        <v>11.909116840071448</v>
      </c>
      <c r="K319" s="3">
        <f>IF(G319&gt;=alternative_greater!$C$9,NORMDIST(G319,$B$3,C$5,0),0)</f>
        <v>0</v>
      </c>
      <c r="L319" s="3">
        <f>IF(AND(ABS(G319-alternative_greater!C$9)&lt;computations!B$7,L318=0),computations!O$6,0)</f>
        <v>18.959967667145829</v>
      </c>
      <c r="M319" s="3">
        <f>IF(AND(ABS(G319-B$2)&lt;computations!B$7,M318=0),computations!O$6,0)</f>
        <v>0</v>
      </c>
      <c r="N319" s="3">
        <f>IF(AND(ABS(G319-B$3)&lt;computations!B$7,N318=0),computations!O$6,0)</f>
        <v>0</v>
      </c>
      <c r="Q319" s="1">
        <f t="shared" si="9"/>
        <v>0.40690000000000376</v>
      </c>
      <c r="R319" s="1">
        <f>IF(Q319&gt;alternative_less!C$9,NORMDIST(Q319,$D$2,SQRT($D$4),0),0)</f>
        <v>8.9923847095052771</v>
      </c>
      <c r="S319" s="1">
        <f>IF(Q319&lt;=alternative_less!C$9,NORMDIST(Q319,$D$2,SQRT($D$4),0),0)</f>
        <v>0</v>
      </c>
      <c r="T319" s="3">
        <f>IF(Q319&gt;alternative_less!C$9,NORMDIST(Q319,$D$3,$E$5,0),0)</f>
        <v>2.8125508045687593E-3</v>
      </c>
      <c r="U319" s="3">
        <f>IF(Q319&lt;=alternative_less!C$9,NORMDIST(Q319,$D$3,$E$5,0),0)</f>
        <v>0</v>
      </c>
      <c r="V319" s="3">
        <f>IF(AND(ABS(Q319-alternative_less!C$9)&lt;computations!D$7,V318=0),computations!Y$6,0)</f>
        <v>0</v>
      </c>
      <c r="W319" s="3">
        <f>IF(AND(ABS(Q319-D$2)&lt;computations!D$7,W318=0),computations!Y$6,0)</f>
        <v>0</v>
      </c>
      <c r="X319" s="3">
        <f>IF(AND(ABS(Q319-D$3)&lt;computations!D$7,X318=0),computations!Y$6,0)</f>
        <v>0</v>
      </c>
    </row>
    <row r="320" spans="7:24" x14ac:dyDescent="0.2">
      <c r="G320" s="1">
        <f t="shared" si="8"/>
        <v>0.27019999999999772</v>
      </c>
      <c r="H320" s="1">
        <f>IF(G320&lt;alternative_greater!$C$9,NORMDIST(G320,$B$2,SQRT($B$4),0),0)</f>
        <v>0</v>
      </c>
      <c r="I320" s="1">
        <f>IF(G320&gt;=alternative_greater!$C$9,NORMDIST(G320,$B$2,SQRT($B$4),0),0)</f>
        <v>1.8937971749054087E-4</v>
      </c>
      <c r="J320" s="3">
        <f>IF(G320&lt;alternative_greater!$C$9,NORMDIST(G320,$B$3,C$5,0),0)</f>
        <v>0</v>
      </c>
      <c r="K320" s="3">
        <f>IF(G320&gt;=alternative_greater!$C$9,NORMDIST(G320,$B$3,C$5,0),0)</f>
        <v>11.980928963844811</v>
      </c>
      <c r="L320" s="3">
        <f>IF(AND(ABS(G320-alternative_greater!C$9)&lt;computations!B$7,L319=0),computations!O$6,0)</f>
        <v>0</v>
      </c>
      <c r="M320" s="3">
        <f>IF(AND(ABS(G320-B$2)&lt;computations!B$7,M319=0),computations!O$6,0)</f>
        <v>0</v>
      </c>
      <c r="N320" s="3">
        <f>IF(AND(ABS(G320-B$3)&lt;computations!B$7,N319=0),computations!O$6,0)</f>
        <v>0</v>
      </c>
      <c r="Q320" s="1">
        <f t="shared" si="9"/>
        <v>0.40780000000000377</v>
      </c>
      <c r="R320" s="1">
        <f>IF(Q320&gt;alternative_less!C$9,NORMDIST(Q320,$D$2,SQRT($D$4),0),0)</f>
        <v>8.9614564434253214</v>
      </c>
      <c r="S320" s="1">
        <f>IF(Q320&lt;=alternative_less!C$9,NORMDIST(Q320,$D$2,SQRT($D$4),0),0)</f>
        <v>0</v>
      </c>
      <c r="T320" s="3">
        <f>IF(Q320&gt;alternative_less!C$9,NORMDIST(Q320,$D$3,$E$5,0),0)</f>
        <v>2.5591670417108325E-3</v>
      </c>
      <c r="U320" s="3">
        <f>IF(Q320&lt;=alternative_less!C$9,NORMDIST(Q320,$D$3,$E$5,0),0)</f>
        <v>0</v>
      </c>
      <c r="V320" s="3">
        <f>IF(AND(ABS(Q320-alternative_less!C$9)&lt;computations!D$7,V319=0),computations!Y$6,0)</f>
        <v>0</v>
      </c>
      <c r="W320" s="3">
        <f>IF(AND(ABS(Q320-D$2)&lt;computations!D$7,W319=0),computations!Y$6,0)</f>
        <v>0</v>
      </c>
      <c r="X320" s="3">
        <f>IF(AND(ABS(Q320-D$3)&lt;computations!D$7,X319=0),computations!Y$6,0)</f>
        <v>0</v>
      </c>
    </row>
    <row r="321" spans="7:24" x14ac:dyDescent="0.2">
      <c r="G321" s="1">
        <f t="shared" si="8"/>
        <v>0.27079999999999771</v>
      </c>
      <c r="H321" s="1">
        <f>IF(G321&lt;alternative_greater!$C$9,NORMDIST(G321,$B$2,SQRT($B$4),0),0)</f>
        <v>0</v>
      </c>
      <c r="I321" s="1">
        <f>IF(G321&gt;=alternative_greater!$C$9,NORMDIST(G321,$B$2,SQRT($B$4),0),0)</f>
        <v>1.6907498624196569E-4</v>
      </c>
      <c r="J321" s="3">
        <f>IF(G321&lt;alternative_greater!$C$9,NORMDIST(G321,$B$3,C$5,0),0)</f>
        <v>0</v>
      </c>
      <c r="K321" s="3">
        <f>IF(G321&gt;=alternative_greater!$C$9,NORMDIST(G321,$B$3,C$5,0),0)</f>
        <v>12.048870179188903</v>
      </c>
      <c r="L321" s="3">
        <f>IF(AND(ABS(G321-alternative_greater!C$9)&lt;computations!B$7,L320=0),computations!O$6,0)</f>
        <v>0</v>
      </c>
      <c r="M321" s="3">
        <f>IF(AND(ABS(G321-B$2)&lt;computations!B$7,M320=0),computations!O$6,0)</f>
        <v>0</v>
      </c>
      <c r="N321" s="3">
        <f>IF(AND(ABS(G321-B$3)&lt;computations!B$7,N320=0),computations!O$6,0)</f>
        <v>0</v>
      </c>
      <c r="Q321" s="1">
        <f t="shared" si="9"/>
        <v>0.40870000000000378</v>
      </c>
      <c r="R321" s="1">
        <f>IF(Q321&gt;alternative_less!C$9,NORMDIST(Q321,$D$2,SQRT($D$4),0),0)</f>
        <v>8.9268677347030714</v>
      </c>
      <c r="S321" s="1">
        <f>IF(Q321&lt;=alternative_less!C$9,NORMDIST(Q321,$D$2,SQRT($D$4),0),0)</f>
        <v>0</v>
      </c>
      <c r="T321" s="3">
        <f>IF(Q321&gt;alternative_less!C$9,NORMDIST(Q321,$D$3,$E$5,0),0)</f>
        <v>2.3273536072861774E-3</v>
      </c>
      <c r="U321" s="3">
        <f>IF(Q321&lt;=alternative_less!C$9,NORMDIST(Q321,$D$3,$E$5,0),0)</f>
        <v>0</v>
      </c>
      <c r="V321" s="3">
        <f>IF(AND(ABS(Q321-alternative_less!C$9)&lt;computations!D$7,V320=0),computations!Y$6,0)</f>
        <v>0</v>
      </c>
      <c r="W321" s="3">
        <f>IF(AND(ABS(Q321-D$2)&lt;computations!D$7,W320=0),computations!Y$6,0)</f>
        <v>0</v>
      </c>
      <c r="X321" s="3">
        <f>IF(AND(ABS(Q321-D$3)&lt;computations!D$7,X320=0),computations!Y$6,0)</f>
        <v>0</v>
      </c>
    </row>
    <row r="322" spans="7:24" x14ac:dyDescent="0.2">
      <c r="G322" s="1">
        <f t="shared" si="8"/>
        <v>0.2713999999999977</v>
      </c>
      <c r="H322" s="1">
        <f>IF(G322&lt;alternative_greater!$C$9,NORMDIST(G322,$B$2,SQRT($B$4),0),0)</f>
        <v>0</v>
      </c>
      <c r="I322" s="1">
        <f>IF(G322&gt;=alternative_greater!$C$9,NORMDIST(G322,$B$2,SQRT($B$4),0),0)</f>
        <v>1.5086205126866624E-4</v>
      </c>
      <c r="J322" s="3">
        <f>IF(G322&lt;alternative_greater!$C$9,NORMDIST(G322,$B$3,C$5,0),0)</f>
        <v>0</v>
      </c>
      <c r="K322" s="3">
        <f>IF(G322&gt;=alternative_greater!$C$9,NORMDIST(G322,$B$3,C$5,0),0)</f>
        <v>12.112869876682739</v>
      </c>
      <c r="L322" s="3">
        <f>IF(AND(ABS(G322-alternative_greater!C$9)&lt;computations!B$7,L321=0),computations!O$6,0)</f>
        <v>0</v>
      </c>
      <c r="M322" s="3">
        <f>IF(AND(ABS(G322-B$2)&lt;computations!B$7,M321=0),computations!O$6,0)</f>
        <v>0</v>
      </c>
      <c r="N322" s="3">
        <f>IF(AND(ABS(G322-B$3)&lt;computations!B$7,N321=0),computations!O$6,0)</f>
        <v>0</v>
      </c>
      <c r="Q322" s="1">
        <f t="shared" si="9"/>
        <v>0.40960000000000379</v>
      </c>
      <c r="R322" s="1">
        <f>IF(Q322&gt;alternative_less!C$9,NORMDIST(Q322,$D$2,SQRT($D$4),0),0)</f>
        <v>8.8886618333788157</v>
      </c>
      <c r="S322" s="1">
        <f>IF(Q322&lt;=alternative_less!C$9,NORMDIST(Q322,$D$2,SQRT($D$4),0),0)</f>
        <v>0</v>
      </c>
      <c r="T322" s="3">
        <f>IF(Q322&gt;alternative_less!C$9,NORMDIST(Q322,$D$3,$E$5,0),0)</f>
        <v>2.1153955815733532E-3</v>
      </c>
      <c r="U322" s="3">
        <f>IF(Q322&lt;=alternative_less!C$9,NORMDIST(Q322,$D$3,$E$5,0),0)</f>
        <v>0</v>
      </c>
      <c r="V322" s="3">
        <f>IF(AND(ABS(Q322-alternative_less!C$9)&lt;computations!D$7,V321=0),computations!Y$6,0)</f>
        <v>0</v>
      </c>
      <c r="W322" s="3">
        <f>IF(AND(ABS(Q322-D$2)&lt;computations!D$7,W321=0),computations!Y$6,0)</f>
        <v>0</v>
      </c>
      <c r="X322" s="3">
        <f>IF(AND(ABS(Q322-D$3)&lt;computations!D$7,X321=0),computations!Y$6,0)</f>
        <v>0</v>
      </c>
    </row>
    <row r="323" spans="7:24" x14ac:dyDescent="0.2">
      <c r="G323" s="1">
        <f t="shared" si="8"/>
        <v>0.27199999999999769</v>
      </c>
      <c r="H323" s="1">
        <f>IF(G323&lt;alternative_greater!$C$9,NORMDIST(G323,$B$2,SQRT($B$4),0),0)</f>
        <v>0</v>
      </c>
      <c r="I323" s="1">
        <f>IF(G323&gt;=alternative_greater!$C$9,NORMDIST(G323,$B$2,SQRT($B$4),0),0)</f>
        <v>1.345350385835312E-4</v>
      </c>
      <c r="J323" s="3">
        <f>IF(G323&lt;alternative_greater!$C$9,NORMDIST(G323,$B$3,C$5,0),0)</f>
        <v>0</v>
      </c>
      <c r="K323" s="3">
        <f>IF(G323&gt;=alternative_greater!$C$9,NORMDIST(G323,$B$3,C$5,0),0)</f>
        <v>12.172861292964715</v>
      </c>
      <c r="L323" s="3">
        <f>IF(AND(ABS(G323-alternative_greater!C$9)&lt;computations!B$7,L322=0),computations!O$6,0)</f>
        <v>0</v>
      </c>
      <c r="M323" s="3">
        <f>IF(AND(ABS(G323-B$2)&lt;computations!B$7,M322=0),computations!O$6,0)</f>
        <v>0</v>
      </c>
      <c r="N323" s="3">
        <f>IF(AND(ABS(G323-B$3)&lt;computations!B$7,N322=0),computations!O$6,0)</f>
        <v>0</v>
      </c>
      <c r="Q323" s="1">
        <f t="shared" si="9"/>
        <v>0.41050000000000381</v>
      </c>
      <c r="R323" s="1">
        <f>IF(Q323&gt;alternative_less!C$9,NORMDIST(Q323,$D$2,SQRT($D$4),0),0)</f>
        <v>8.8468863810555334</v>
      </c>
      <c r="S323" s="1">
        <f>IF(Q323&lt;=alternative_less!C$9,NORMDIST(Q323,$D$2,SQRT($D$4),0),0)</f>
        <v>0</v>
      </c>
      <c r="T323" s="3">
        <f>IF(Q323&gt;alternative_less!C$9,NORMDIST(Q323,$D$3,$E$5,0),0)</f>
        <v>1.9217031136519352E-3</v>
      </c>
      <c r="U323" s="3">
        <f>IF(Q323&lt;=alternative_less!C$9,NORMDIST(Q323,$D$3,$E$5,0),0)</f>
        <v>0</v>
      </c>
      <c r="V323" s="3">
        <f>IF(AND(ABS(Q323-alternative_less!C$9)&lt;computations!D$7,V322=0),computations!Y$6,0)</f>
        <v>0</v>
      </c>
      <c r="W323" s="3">
        <f>IF(AND(ABS(Q323-D$2)&lt;computations!D$7,W322=0),computations!Y$6,0)</f>
        <v>0</v>
      </c>
      <c r="X323" s="3">
        <f>IF(AND(ABS(Q323-D$3)&lt;computations!D$7,X322=0),computations!Y$6,0)</f>
        <v>0</v>
      </c>
    </row>
    <row r="324" spans="7:24" x14ac:dyDescent="0.2">
      <c r="G324" s="1">
        <f t="shared" ref="G324:G387" si="10">G323+$B$7</f>
        <v>0.27259999999999768</v>
      </c>
      <c r="H324" s="1">
        <f>IF(G324&lt;alternative_greater!$C$9,NORMDIST(G324,$B$2,SQRT($B$4),0),0)</f>
        <v>0</v>
      </c>
      <c r="I324" s="1">
        <f>IF(G324&gt;=alternative_greater!$C$9,NORMDIST(G324,$B$2,SQRT($B$4),0),0)</f>
        <v>1.1990728182525668E-4</v>
      </c>
      <c r="J324" s="3">
        <f>IF(G324&lt;alternative_greater!$C$9,NORMDIST(G324,$B$3,C$5,0),0)</f>
        <v>0</v>
      </c>
      <c r="K324" s="3">
        <f>IF(G324&gt;=alternative_greater!$C$9,NORMDIST(G324,$B$3,C$5,0),0)</f>
        <v>12.22878162676286</v>
      </c>
      <c r="L324" s="3">
        <f>IF(AND(ABS(G324-alternative_greater!C$9)&lt;computations!B$7,L323=0),computations!O$6,0)</f>
        <v>0</v>
      </c>
      <c r="M324" s="3">
        <f>IF(AND(ABS(G324-B$2)&lt;computations!B$7,M323=0),computations!O$6,0)</f>
        <v>0</v>
      </c>
      <c r="N324" s="3">
        <f>IF(AND(ABS(G324-B$3)&lt;computations!B$7,N323=0),computations!O$6,0)</f>
        <v>0</v>
      </c>
      <c r="Q324" s="1">
        <f t="shared" ref="Q324:Q387" si="11">Q323+$D$7</f>
        <v>0.41140000000000382</v>
      </c>
      <c r="R324" s="1">
        <f>IF(Q324&gt;alternative_less!C$9,NORMDIST(Q324,$D$2,SQRT($D$4),0),0)</f>
        <v>8.8015933119084959</v>
      </c>
      <c r="S324" s="1">
        <f>IF(Q324&lt;=alternative_less!C$9,NORMDIST(Q324,$D$2,SQRT($D$4),0),0)</f>
        <v>0</v>
      </c>
      <c r="T324" s="3">
        <f>IF(Q324&gt;alternative_less!C$9,NORMDIST(Q324,$D$3,$E$5,0),0)</f>
        <v>1.744803306937855E-3</v>
      </c>
      <c r="U324" s="3">
        <f>IF(Q324&lt;=alternative_less!C$9,NORMDIST(Q324,$D$3,$E$5,0),0)</f>
        <v>0</v>
      </c>
      <c r="V324" s="3">
        <f>IF(AND(ABS(Q324-alternative_less!C$9)&lt;computations!D$7,V323=0),computations!Y$6,0)</f>
        <v>0</v>
      </c>
      <c r="W324" s="3">
        <f>IF(AND(ABS(Q324-D$2)&lt;computations!D$7,W323=0),computations!Y$6,0)</f>
        <v>0</v>
      </c>
      <c r="X324" s="3">
        <f>IF(AND(ABS(Q324-D$3)&lt;computations!D$7,X323=0),computations!Y$6,0)</f>
        <v>0</v>
      </c>
    </row>
    <row r="325" spans="7:24" x14ac:dyDescent="0.2">
      <c r="G325" s="1">
        <f t="shared" si="10"/>
        <v>0.27319999999999767</v>
      </c>
      <c r="H325" s="1">
        <f>IF(G325&lt;alternative_greater!$C$9,NORMDIST(G325,$B$2,SQRT($B$4),0),0)</f>
        <v>0</v>
      </c>
      <c r="I325" s="1">
        <f>IF(G325&gt;=alternative_greater!$C$9,NORMDIST(G325,$B$2,SQRT($B$4),0),0)</f>
        <v>1.0680964211660294E-4</v>
      </c>
      <c r="J325" s="3">
        <f>IF(G325&lt;alternative_greater!$C$9,NORMDIST(G325,$B$3,C$5,0),0)</f>
        <v>0</v>
      </c>
      <c r="K325" s="3">
        <f>IF(G325&gt;=alternative_greater!$C$9,NORMDIST(G325,$B$3,C$5,0),0)</f>
        <v>12.280572148429529</v>
      </c>
      <c r="L325" s="3">
        <f>IF(AND(ABS(G325-alternative_greater!C$9)&lt;computations!B$7,L324=0),computations!O$6,0)</f>
        <v>0</v>
      </c>
      <c r="M325" s="3">
        <f>IF(AND(ABS(G325-B$2)&lt;computations!B$7,M324=0),computations!O$6,0)</f>
        <v>0</v>
      </c>
      <c r="N325" s="3">
        <f>IF(AND(ABS(G325-B$3)&lt;computations!B$7,N324=0),computations!O$6,0)</f>
        <v>0</v>
      </c>
      <c r="Q325" s="1">
        <f t="shared" si="11"/>
        <v>0.41230000000000383</v>
      </c>
      <c r="R325" s="1">
        <f>IF(Q325&gt;alternative_less!C$9,NORMDIST(Q325,$D$2,SQRT($D$4),0),0)</f>
        <v>8.7528387451084217</v>
      </c>
      <c r="S325" s="1">
        <f>IF(Q325&lt;=alternative_less!C$9,NORMDIST(Q325,$D$2,SQRT($D$4),0),0)</f>
        <v>0</v>
      </c>
      <c r="T325" s="3">
        <f>IF(Q325&gt;alternative_less!C$9,NORMDIST(Q325,$D$3,$E$5,0),0)</f>
        <v>1.5833325445732259E-3</v>
      </c>
      <c r="U325" s="3">
        <f>IF(Q325&lt;=alternative_less!C$9,NORMDIST(Q325,$D$3,$E$5,0),0)</f>
        <v>0</v>
      </c>
      <c r="V325" s="3">
        <f>IF(AND(ABS(Q325-alternative_less!C$9)&lt;computations!D$7,V324=0),computations!Y$6,0)</f>
        <v>0</v>
      </c>
      <c r="W325" s="3">
        <f>IF(AND(ABS(Q325-D$2)&lt;computations!D$7,W324=0),computations!Y$6,0)</f>
        <v>0</v>
      </c>
      <c r="X325" s="3">
        <f>IF(AND(ABS(Q325-D$3)&lt;computations!D$7,X324=0),computations!Y$6,0)</f>
        <v>0</v>
      </c>
    </row>
    <row r="326" spans="7:24" x14ac:dyDescent="0.2">
      <c r="G326" s="1">
        <f t="shared" si="10"/>
        <v>0.27379999999999766</v>
      </c>
      <c r="H326" s="1">
        <f>IF(G326&lt;alternative_greater!$C$9,NORMDIST(G326,$B$2,SQRT($B$4),0),0)</f>
        <v>0</v>
      </c>
      <c r="I326" s="1">
        <f>IF(G326&gt;=alternative_greater!$C$9,NORMDIST(G326,$B$2,SQRT($B$4),0),0)</f>
        <v>9.5088963407935508E-5</v>
      </c>
      <c r="J326" s="3">
        <f>IF(G326&lt;alternative_greater!$C$9,NORMDIST(G326,$B$3,C$5,0),0)</f>
        <v>0</v>
      </c>
      <c r="K326" s="3">
        <f>IF(G326&gt;=alternative_greater!$C$9,NORMDIST(G326,$B$3,C$5,0),0)</f>
        <v>12.328178302713114</v>
      </c>
      <c r="L326" s="3">
        <f>IF(AND(ABS(G326-alternative_greater!C$9)&lt;computations!B$7,L325=0),computations!O$6,0)</f>
        <v>0</v>
      </c>
      <c r="M326" s="3">
        <f>IF(AND(ABS(G326-B$2)&lt;computations!B$7,M325=0),computations!O$6,0)</f>
        <v>0</v>
      </c>
      <c r="N326" s="3">
        <f>IF(AND(ABS(G326-B$3)&lt;computations!B$7,N325=0),computations!O$6,0)</f>
        <v>0</v>
      </c>
      <c r="Q326" s="1">
        <f t="shared" si="11"/>
        <v>0.41320000000000384</v>
      </c>
      <c r="R326" s="1">
        <f>IF(Q326&gt;alternative_less!C$9,NORMDIST(Q326,$D$2,SQRT($D$4),0),0)</f>
        <v>8.700682868970107</v>
      </c>
      <c r="S326" s="1">
        <f>IF(Q326&lt;=alternative_less!C$9,NORMDIST(Q326,$D$2,SQRT($D$4),0),0)</f>
        <v>0</v>
      </c>
      <c r="T326" s="3">
        <f>IF(Q326&gt;alternative_less!C$9,NORMDIST(Q326,$D$3,$E$5,0),0)</f>
        <v>1.4360292381020222E-3</v>
      </c>
      <c r="U326" s="3">
        <f>IF(Q326&lt;=alternative_less!C$9,NORMDIST(Q326,$D$3,$E$5,0),0)</f>
        <v>0</v>
      </c>
      <c r="V326" s="3">
        <f>IF(AND(ABS(Q326-alternative_less!C$9)&lt;computations!D$7,V325=0),computations!Y$6,0)</f>
        <v>0</v>
      </c>
      <c r="W326" s="3">
        <f>IF(AND(ABS(Q326-D$2)&lt;computations!D$7,W325=0),computations!Y$6,0)</f>
        <v>0</v>
      </c>
      <c r="X326" s="3">
        <f>IF(AND(ABS(Q326-D$3)&lt;computations!D$7,X325=0),computations!Y$6,0)</f>
        <v>0</v>
      </c>
    </row>
    <row r="327" spans="7:24" x14ac:dyDescent="0.2">
      <c r="G327" s="1">
        <f t="shared" si="10"/>
        <v>0.27439999999999765</v>
      </c>
      <c r="H327" s="1">
        <f>IF(G327&lt;alternative_greater!$C$9,NORMDIST(G327,$B$2,SQRT($B$4),0),0)</f>
        <v>0</v>
      </c>
      <c r="I327" s="1">
        <f>IF(G327&gt;=alternative_greater!$C$9,NORMDIST(G327,$B$2,SQRT($B$4),0),0)</f>
        <v>8.4606653519640865E-5</v>
      </c>
      <c r="J327" s="3">
        <f>IF(G327&lt;alternative_greater!$C$9,NORMDIST(G327,$B$3,C$5,0),0)</f>
        <v>0</v>
      </c>
      <c r="K327" s="3">
        <f>IF(G327&gt;=alternative_greater!$C$9,NORMDIST(G327,$B$3,C$5,0),0)</f>
        <v>12.371549804515128</v>
      </c>
      <c r="L327" s="3">
        <f>IF(AND(ABS(G327-alternative_greater!C$9)&lt;computations!B$7,L326=0),computations!O$6,0)</f>
        <v>0</v>
      </c>
      <c r="M327" s="3">
        <f>IF(AND(ABS(G327-B$2)&lt;computations!B$7,M326=0),computations!O$6,0)</f>
        <v>0</v>
      </c>
      <c r="N327" s="3">
        <f>IF(AND(ABS(G327-B$3)&lt;computations!B$7,N326=0),computations!O$6,0)</f>
        <v>0</v>
      </c>
      <c r="Q327" s="1">
        <f t="shared" si="11"/>
        <v>0.41410000000000385</v>
      </c>
      <c r="R327" s="1">
        <f>IF(Q327&gt;alternative_less!C$9,NORMDIST(Q327,$D$2,SQRT($D$4),0),0)</f>
        <v>8.6451898171611834</v>
      </c>
      <c r="S327" s="1">
        <f>IF(Q327&lt;=alternative_less!C$9,NORMDIST(Q327,$D$2,SQRT($D$4),0),0)</f>
        <v>0</v>
      </c>
      <c r="T327" s="3">
        <f>IF(Q327&gt;alternative_less!C$9,NORMDIST(Q327,$D$3,$E$5,0),0)</f>
        <v>1.3017269828593631E-3</v>
      </c>
      <c r="U327" s="3">
        <f>IF(Q327&lt;=alternative_less!C$9,NORMDIST(Q327,$D$3,$E$5,0),0)</f>
        <v>0</v>
      </c>
      <c r="V327" s="3">
        <f>IF(AND(ABS(Q327-alternative_less!C$9)&lt;computations!D$7,V326=0),computations!Y$6,0)</f>
        <v>0</v>
      </c>
      <c r="W327" s="3">
        <f>IF(AND(ABS(Q327-D$2)&lt;computations!D$7,W326=0),computations!Y$6,0)</f>
        <v>0</v>
      </c>
      <c r="X327" s="3">
        <f>IF(AND(ABS(Q327-D$3)&lt;computations!D$7,X326=0),computations!Y$6,0)</f>
        <v>0</v>
      </c>
    </row>
    <row r="328" spans="7:24" x14ac:dyDescent="0.2">
      <c r="G328" s="1">
        <f t="shared" si="10"/>
        <v>0.27499999999999764</v>
      </c>
      <c r="H328" s="1">
        <f>IF(G328&lt;alternative_greater!$C$9,NORMDIST(G328,$B$2,SQRT($B$4),0),0)</f>
        <v>0</v>
      </c>
      <c r="I328" s="1">
        <f>IF(G328&gt;=alternative_greater!$C$9,NORMDIST(G328,$B$2,SQRT($B$4),0),0)</f>
        <v>7.5237381694218412E-5</v>
      </c>
      <c r="J328" s="3">
        <f>IF(G328&lt;alternative_greater!$C$9,NORMDIST(G328,$B$3,C$5,0),0)</f>
        <v>0</v>
      </c>
      <c r="K328" s="3">
        <f>IF(G328&gt;=alternative_greater!$C$9,NORMDIST(G328,$B$3,C$5,0),0)</f>
        <v>12.410640727397356</v>
      </c>
      <c r="L328" s="3">
        <f>IF(AND(ABS(G328-alternative_greater!C$9)&lt;computations!B$7,L327=0),computations!O$6,0)</f>
        <v>0</v>
      </c>
      <c r="M328" s="3">
        <f>IF(AND(ABS(G328-B$2)&lt;computations!B$7,M327=0),computations!O$6,0)</f>
        <v>0</v>
      </c>
      <c r="N328" s="3">
        <f>IF(AND(ABS(G328-B$3)&lt;computations!B$7,N327=0),computations!O$6,0)</f>
        <v>0</v>
      </c>
      <c r="Q328" s="1">
        <f t="shared" si="11"/>
        <v>0.41500000000000387</v>
      </c>
      <c r="R328" s="1">
        <f>IF(Q328&gt;alternative_less!C$9,NORMDIST(Q328,$D$2,SQRT($D$4),0),0)</f>
        <v>8.5864275373274026</v>
      </c>
      <c r="S328" s="1">
        <f>IF(Q328&lt;=alternative_less!C$9,NORMDIST(Q328,$D$2,SQRT($D$4),0),0)</f>
        <v>0</v>
      </c>
      <c r="T328" s="3">
        <f>IF(Q328&gt;alternative_less!C$9,NORMDIST(Q328,$D$3,$E$5,0),0)</f>
        <v>1.1793481035669543E-3</v>
      </c>
      <c r="U328" s="3">
        <f>IF(Q328&lt;=alternative_less!C$9,NORMDIST(Q328,$D$3,$E$5,0),0)</f>
        <v>0</v>
      </c>
      <c r="V328" s="3">
        <f>IF(AND(ABS(Q328-alternative_less!C$9)&lt;computations!D$7,V327=0),computations!Y$6,0)</f>
        <v>0</v>
      </c>
      <c r="W328" s="3">
        <f>IF(AND(ABS(Q328-D$2)&lt;computations!D$7,W327=0),computations!Y$6,0)</f>
        <v>0</v>
      </c>
      <c r="X328" s="3">
        <f>IF(AND(ABS(Q328-D$3)&lt;computations!D$7,X327=0),computations!Y$6,0)</f>
        <v>0</v>
      </c>
    </row>
    <row r="329" spans="7:24" x14ac:dyDescent="0.2">
      <c r="G329" s="1">
        <f t="shared" si="10"/>
        <v>0.27559999999999762</v>
      </c>
      <c r="H329" s="1">
        <f>IF(G329&lt;alternative_greater!$C$9,NORMDIST(G329,$B$2,SQRT($B$4),0),0)</f>
        <v>0</v>
      </c>
      <c r="I329" s="1">
        <f>IF(G329&gt;=alternative_greater!$C$9,NORMDIST(G329,$B$2,SQRT($B$4),0),0)</f>
        <v>6.686788404005631E-5</v>
      </c>
      <c r="J329" s="3">
        <f>IF(G329&lt;alternative_greater!$C$9,NORMDIST(G329,$B$3,C$5,0),0)</f>
        <v>0</v>
      </c>
      <c r="K329" s="3">
        <f>IF(G329&gt;=alternative_greater!$C$9,NORMDIST(G329,$B$3,C$5,0),0)</f>
        <v>12.445409584621078</v>
      </c>
      <c r="L329" s="3">
        <f>IF(AND(ABS(G329-alternative_greater!C$9)&lt;computations!B$7,L328=0),computations!O$6,0)</f>
        <v>0</v>
      </c>
      <c r="M329" s="3">
        <f>IF(AND(ABS(G329-B$2)&lt;computations!B$7,M328=0),computations!O$6,0)</f>
        <v>0</v>
      </c>
      <c r="N329" s="3">
        <f>IF(AND(ABS(G329-B$3)&lt;computations!B$7,N328=0),computations!O$6,0)</f>
        <v>0</v>
      </c>
      <c r="Q329" s="1">
        <f t="shared" si="11"/>
        <v>0.41590000000000388</v>
      </c>
      <c r="R329" s="1">
        <f>IF(Q329&gt;alternative_less!C$9,NORMDIST(Q329,$D$2,SQRT($D$4),0),0)</f>
        <v>8.5244676525109302</v>
      </c>
      <c r="S329" s="1">
        <f>IF(Q329&lt;=alternative_less!C$9,NORMDIST(Q329,$D$2,SQRT($D$4),0),0)</f>
        <v>0</v>
      </c>
      <c r="T329" s="3">
        <f>IF(Q329&gt;alternative_less!C$9,NORMDIST(Q329,$D$3,$E$5,0),0)</f>
        <v>1.0678975737538814E-3</v>
      </c>
      <c r="U329" s="3">
        <f>IF(Q329&lt;=alternative_less!C$9,NORMDIST(Q329,$D$3,$E$5,0),0)</f>
        <v>0</v>
      </c>
      <c r="V329" s="3">
        <f>IF(AND(ABS(Q329-alternative_less!C$9)&lt;computations!D$7,V328=0),computations!Y$6,0)</f>
        <v>0</v>
      </c>
      <c r="W329" s="3">
        <f>IF(AND(ABS(Q329-D$2)&lt;computations!D$7,W328=0),computations!Y$6,0)</f>
        <v>0</v>
      </c>
      <c r="X329" s="3">
        <f>IF(AND(ABS(Q329-D$3)&lt;computations!D$7,X328=0),computations!Y$6,0)</f>
        <v>0</v>
      </c>
    </row>
    <row r="330" spans="7:24" x14ac:dyDescent="0.2">
      <c r="G330" s="1">
        <f t="shared" si="10"/>
        <v>0.27619999999999761</v>
      </c>
      <c r="H330" s="1">
        <f>IF(G330&lt;alternative_greater!$C$9,NORMDIST(G330,$B$2,SQRT($B$4),0),0)</f>
        <v>0</v>
      </c>
      <c r="I330" s="1">
        <f>IF(G330&gt;=alternative_greater!$C$9,NORMDIST(G330,$B$2,SQRT($B$4),0),0)</f>
        <v>5.939586879414479E-5</v>
      </c>
      <c r="J330" s="3">
        <f>IF(G330&lt;alternative_greater!$C$9,NORMDIST(G330,$B$3,C$5,0),0)</f>
        <v>0</v>
      </c>
      <c r="K330" s="3">
        <f>IF(G330&gt;=alternative_greater!$C$9,NORMDIST(G330,$B$3,C$5,0),0)</f>
        <v>12.475819402518143</v>
      </c>
      <c r="L330" s="3">
        <f>IF(AND(ABS(G330-alternative_greater!C$9)&lt;computations!B$7,L329=0),computations!O$6,0)</f>
        <v>0</v>
      </c>
      <c r="M330" s="3">
        <f>IF(AND(ABS(G330-B$2)&lt;computations!B$7,M329=0),computations!O$6,0)</f>
        <v>0</v>
      </c>
      <c r="N330" s="3">
        <f>IF(AND(ABS(G330-B$3)&lt;computations!B$7,N329=0),computations!O$6,0)</f>
        <v>0</v>
      </c>
      <c r="Q330" s="1">
        <f t="shared" si="11"/>
        <v>0.41680000000000389</v>
      </c>
      <c r="R330" s="1">
        <f>IF(Q330&gt;alternative_less!C$9,NORMDIST(Q330,$D$2,SQRT($D$4),0),0)</f>
        <v>8.4593853157571939</v>
      </c>
      <c r="S330" s="1">
        <f>IF(Q330&lt;=alternative_less!C$9,NORMDIST(Q330,$D$2,SQRT($D$4),0),0)</f>
        <v>0</v>
      </c>
      <c r="T330" s="3">
        <f>IF(Q330&gt;alternative_less!C$9,NORMDIST(Q330,$D$3,$E$5,0),0)</f>
        <v>9.6645729280450817E-4</v>
      </c>
      <c r="U330" s="3">
        <f>IF(Q330&lt;=alternative_less!C$9,NORMDIST(Q330,$D$3,$E$5,0),0)</f>
        <v>0</v>
      </c>
      <c r="V330" s="3">
        <f>IF(AND(ABS(Q330-alternative_less!C$9)&lt;computations!D$7,V329=0),computations!Y$6,0)</f>
        <v>0</v>
      </c>
      <c r="W330" s="3">
        <f>IF(AND(ABS(Q330-D$2)&lt;computations!D$7,W329=0),computations!Y$6,0)</f>
        <v>0</v>
      </c>
      <c r="X330" s="3">
        <f>IF(AND(ABS(Q330-D$3)&lt;computations!D$7,X329=0),computations!Y$6,0)</f>
        <v>0</v>
      </c>
    </row>
    <row r="331" spans="7:24" x14ac:dyDescent="0.2">
      <c r="G331" s="1">
        <f t="shared" si="10"/>
        <v>0.2767999999999976</v>
      </c>
      <c r="H331" s="1">
        <f>IF(G331&lt;alternative_greater!$C$9,NORMDIST(G331,$B$2,SQRT($B$4),0),0)</f>
        <v>0</v>
      </c>
      <c r="I331" s="1">
        <f>IF(G331&gt;=alternative_greater!$C$9,NORMDIST(G331,$B$2,SQRT($B$4),0),0)</f>
        <v>5.2729013850549718E-5</v>
      </c>
      <c r="J331" s="3">
        <f>IF(G331&lt;alternative_greater!$C$9,NORMDIST(G331,$B$3,C$5,0),0)</f>
        <v>0</v>
      </c>
      <c r="K331" s="3">
        <f>IF(G331&gt;=alternative_greater!$C$9,NORMDIST(G331,$B$3,C$5,0),0)</f>
        <v>12.501837786012297</v>
      </c>
      <c r="L331" s="3">
        <f>IF(AND(ABS(G331-alternative_greater!C$9)&lt;computations!B$7,L330=0),computations!O$6,0)</f>
        <v>0</v>
      </c>
      <c r="M331" s="3">
        <f>IF(AND(ABS(G331-B$2)&lt;computations!B$7,M330=0),computations!O$6,0)</f>
        <v>0</v>
      </c>
      <c r="N331" s="3">
        <f>IF(AND(ABS(G331-B$3)&lt;computations!B$7,N330=0),computations!O$6,0)</f>
        <v>0</v>
      </c>
      <c r="Q331" s="1">
        <f t="shared" si="11"/>
        <v>0.4177000000000039</v>
      </c>
      <c r="R331" s="1">
        <f>IF(Q331&gt;alternative_less!C$9,NORMDIST(Q331,$D$2,SQRT($D$4),0),0)</f>
        <v>8.3912590583231044</v>
      </c>
      <c r="S331" s="1">
        <f>IF(Q331&lt;=alternative_less!C$9,NORMDIST(Q331,$D$2,SQRT($D$4),0),0)</f>
        <v>0</v>
      </c>
      <c r="T331" s="3">
        <f>IF(Q331&gt;alternative_less!C$9,NORMDIST(Q331,$D$3,$E$5,0),0)</f>
        <v>8.7418070466680365E-4</v>
      </c>
      <c r="U331" s="3">
        <f>IF(Q331&lt;=alternative_less!C$9,NORMDIST(Q331,$D$3,$E$5,0),0)</f>
        <v>0</v>
      </c>
      <c r="V331" s="3">
        <f>IF(AND(ABS(Q331-alternative_less!C$9)&lt;computations!D$7,V330=0),computations!Y$6,0)</f>
        <v>0</v>
      </c>
      <c r="W331" s="3">
        <f>IF(AND(ABS(Q331-D$2)&lt;computations!D$7,W330=0),computations!Y$6,0)</f>
        <v>0</v>
      </c>
      <c r="X331" s="3">
        <f>IF(AND(ABS(Q331-D$3)&lt;computations!D$7,X330=0),computations!Y$6,0)</f>
        <v>0</v>
      </c>
    </row>
    <row r="332" spans="7:24" x14ac:dyDescent="0.2">
      <c r="G332" s="1">
        <f t="shared" si="10"/>
        <v>0.27739999999999759</v>
      </c>
      <c r="H332" s="1">
        <f>IF(G332&lt;alternative_greater!$C$9,NORMDIST(G332,$B$2,SQRT($B$4),0),0)</f>
        <v>0</v>
      </c>
      <c r="I332" s="1">
        <f>IF(G332&gt;=alternative_greater!$C$9,NORMDIST(G332,$B$2,SQRT($B$4),0),0)</f>
        <v>4.6784049495690334E-5</v>
      </c>
      <c r="J332" s="3">
        <f>IF(G332&lt;alternative_greater!$C$9,NORMDIST(G332,$B$3,C$5,0),0)</f>
        <v>0</v>
      </c>
      <c r="K332" s="3">
        <f>IF(G332&gt;=alternative_greater!$C$9,NORMDIST(G332,$B$3,C$5,0),0)</f>
        <v>12.523436976128224</v>
      </c>
      <c r="L332" s="3">
        <f>IF(AND(ABS(G332-alternative_greater!C$9)&lt;computations!B$7,L331=0),computations!O$6,0)</f>
        <v>0</v>
      </c>
      <c r="M332" s="3">
        <f>IF(AND(ABS(G332-B$2)&lt;computations!B$7,M331=0),computations!O$6,0)</f>
        <v>0</v>
      </c>
      <c r="N332" s="3">
        <f>IF(AND(ABS(G332-B$3)&lt;computations!B$7,N331=0),computations!O$6,0)</f>
        <v>0</v>
      </c>
      <c r="Q332" s="1">
        <f t="shared" si="11"/>
        <v>0.41860000000000391</v>
      </c>
      <c r="R332" s="1">
        <f>IF(Q332&gt;alternative_less!C$9,NORMDIST(Q332,$D$2,SQRT($D$4),0),0)</f>
        <v>8.3201706319155431</v>
      </c>
      <c r="S332" s="1">
        <f>IF(Q332&lt;=alternative_less!C$9,NORMDIST(Q332,$D$2,SQRT($D$4),0),0)</f>
        <v>0</v>
      </c>
      <c r="T332" s="3">
        <f>IF(Q332&gt;alternative_less!C$9,NORMDIST(Q332,$D$3,$E$5,0),0)</f>
        <v>7.9028774253037592E-4</v>
      </c>
      <c r="U332" s="3">
        <f>IF(Q332&lt;=alternative_less!C$9,NORMDIST(Q332,$D$3,$E$5,0),0)</f>
        <v>0</v>
      </c>
      <c r="V332" s="3">
        <f>IF(AND(ABS(Q332-alternative_less!C$9)&lt;computations!D$7,V331=0),computations!Y$6,0)</f>
        <v>0</v>
      </c>
      <c r="W332" s="3">
        <f>IF(AND(ABS(Q332-D$2)&lt;computations!D$7,W331=0),computations!Y$6,0)</f>
        <v>0</v>
      </c>
      <c r="X332" s="3">
        <f>IF(AND(ABS(Q332-D$3)&lt;computations!D$7,X331=0),computations!Y$6,0)</f>
        <v>0</v>
      </c>
    </row>
    <row r="333" spans="7:24" x14ac:dyDescent="0.2">
      <c r="G333" s="1">
        <f t="shared" si="10"/>
        <v>0.27799999999999758</v>
      </c>
      <c r="H333" s="1">
        <f>IF(G333&lt;alternative_greater!$C$9,NORMDIST(G333,$B$2,SQRT($B$4),0),0)</f>
        <v>0</v>
      </c>
      <c r="I333" s="1">
        <f>IF(G333&gt;=alternative_greater!$C$9,NORMDIST(G333,$B$2,SQRT($B$4),0),0)</f>
        <v>4.1485919760785458E-5</v>
      </c>
      <c r="J333" s="3">
        <f>IF(G333&lt;alternative_greater!$C$9,NORMDIST(G333,$B$3,C$5,0),0)</f>
        <v>0</v>
      </c>
      <c r="K333" s="3">
        <f>IF(G333&gt;=alternative_greater!$C$9,NORMDIST(G333,$B$3,C$5,0),0)</f>
        <v>12.540593899345387</v>
      </c>
      <c r="L333" s="3">
        <f>IF(AND(ABS(G333-alternative_greater!C$9)&lt;computations!B$7,L332=0),computations!O$6,0)</f>
        <v>0</v>
      </c>
      <c r="M333" s="3">
        <f>IF(AND(ABS(G333-B$2)&lt;computations!B$7,M332=0),computations!O$6,0)</f>
        <v>0</v>
      </c>
      <c r="N333" s="3">
        <f>IF(AND(ABS(G333-B$3)&lt;computations!B$7,N332=0),computations!O$6,0)</f>
        <v>0</v>
      </c>
      <c r="Q333" s="1">
        <f t="shared" si="11"/>
        <v>0.41950000000000393</v>
      </c>
      <c r="R333" s="1">
        <f>IF(Q333&gt;alternative_less!C$9,NORMDIST(Q333,$D$2,SQRT($D$4),0),0)</f>
        <v>8.2462048454032679</v>
      </c>
      <c r="S333" s="1">
        <f>IF(Q333&lt;=alternative_less!C$9,NORMDIST(Q333,$D$2,SQRT($D$4),0),0)</f>
        <v>0</v>
      </c>
      <c r="T333" s="3">
        <f>IF(Q333&gt;alternative_less!C$9,NORMDIST(Q333,$D$3,$E$5,0),0)</f>
        <v>7.1406008409752276E-4</v>
      </c>
      <c r="U333" s="3">
        <f>IF(Q333&lt;=alternative_less!C$9,NORMDIST(Q333,$D$3,$E$5,0),0)</f>
        <v>0</v>
      </c>
      <c r="V333" s="3">
        <f>IF(AND(ABS(Q333-alternative_less!C$9)&lt;computations!D$7,V332=0),computations!Y$6,0)</f>
        <v>0</v>
      </c>
      <c r="W333" s="3">
        <f>IF(AND(ABS(Q333-D$2)&lt;computations!D$7,W332=0),computations!Y$6,0)</f>
        <v>0</v>
      </c>
      <c r="X333" s="3">
        <f>IF(AND(ABS(Q333-D$3)&lt;computations!D$7,X332=0),computations!Y$6,0)</f>
        <v>0</v>
      </c>
    </row>
    <row r="334" spans="7:24" x14ac:dyDescent="0.2">
      <c r="G334" s="1">
        <f t="shared" si="10"/>
        <v>0.27859999999999757</v>
      </c>
      <c r="H334" s="1">
        <f>IF(G334&lt;alternative_greater!$C$9,NORMDIST(G334,$B$2,SQRT($B$4),0),0)</f>
        <v>0</v>
      </c>
      <c r="I334" s="1">
        <f>IF(G334&gt;=alternative_greater!$C$9,NORMDIST(G334,$B$2,SQRT($B$4),0),0)</f>
        <v>3.6767016246778535E-5</v>
      </c>
      <c r="J334" s="3">
        <f>IF(G334&lt;alternative_greater!$C$9,NORMDIST(G334,$B$3,C$5,0),0)</f>
        <v>0</v>
      </c>
      <c r="K334" s="3">
        <f>IF(G334&gt;=alternative_greater!$C$9,NORMDIST(G334,$B$3,C$5,0),0)</f>
        <v>12.553290208673832</v>
      </c>
      <c r="L334" s="3">
        <f>IF(AND(ABS(G334-alternative_greater!C$9)&lt;computations!B$7,L333=0),computations!O$6,0)</f>
        <v>0</v>
      </c>
      <c r="M334" s="3">
        <f>IF(AND(ABS(G334-B$2)&lt;computations!B$7,M333=0),computations!O$6,0)</f>
        <v>0</v>
      </c>
      <c r="N334" s="3">
        <f>IF(AND(ABS(G334-B$3)&lt;computations!B$7,N333=0),computations!O$6,0)</f>
        <v>0</v>
      </c>
      <c r="Q334" s="1">
        <f t="shared" si="11"/>
        <v>0.42040000000000394</v>
      </c>
      <c r="R334" s="1">
        <f>IF(Q334&gt;alternative_less!C$9,NORMDIST(Q334,$D$2,SQRT($D$4),0),0)</f>
        <v>8.1694493964582016</v>
      </c>
      <c r="S334" s="1">
        <f>IF(Q334&lt;=alternative_less!C$9,NORMDIST(Q334,$D$2,SQRT($D$4),0),0)</f>
        <v>0</v>
      </c>
      <c r="T334" s="3">
        <f>IF(Q334&gt;alternative_less!C$9,NORMDIST(Q334,$D$3,$E$5,0),0)</f>
        <v>6.4483670241812104E-4</v>
      </c>
      <c r="U334" s="3">
        <f>IF(Q334&lt;=alternative_less!C$9,NORMDIST(Q334,$D$3,$E$5,0),0)</f>
        <v>0</v>
      </c>
      <c r="V334" s="3">
        <f>IF(AND(ABS(Q334-alternative_less!C$9)&lt;computations!D$7,V333=0),computations!Y$6,0)</f>
        <v>0</v>
      </c>
      <c r="W334" s="3">
        <f>IF(AND(ABS(Q334-D$2)&lt;computations!D$7,W333=0),computations!Y$6,0)</f>
        <v>0</v>
      </c>
      <c r="X334" s="3">
        <f>IF(AND(ABS(Q334-D$3)&lt;computations!D$7,X333=0),computations!Y$6,0)</f>
        <v>0</v>
      </c>
    </row>
    <row r="335" spans="7:24" x14ac:dyDescent="0.2">
      <c r="G335" s="1">
        <f t="shared" si="10"/>
        <v>0.27919999999999756</v>
      </c>
      <c r="H335" s="1">
        <f>IF(G335&lt;alternative_greater!$C$9,NORMDIST(G335,$B$2,SQRT($B$4),0),0)</f>
        <v>0</v>
      </c>
      <c r="I335" s="1">
        <f>IF(G335&gt;=alternative_greater!$C$9,NORMDIST(G335,$B$2,SQRT($B$4),0),0)</f>
        <v>3.2566478698227128E-5</v>
      </c>
      <c r="J335" s="3">
        <f>IF(G335&lt;alternative_greater!$C$9,NORMDIST(G335,$B$3,C$5,0),0)</f>
        <v>0</v>
      </c>
      <c r="K335" s="3">
        <f>IF(G335&gt;=alternative_greater!$C$9,NORMDIST(G335,$B$3,C$5,0),0)</f>
        <v>12.56151231634961</v>
      </c>
      <c r="L335" s="3">
        <f>IF(AND(ABS(G335-alternative_greater!C$9)&lt;computations!B$7,L334=0),computations!O$6,0)</f>
        <v>0</v>
      </c>
      <c r="M335" s="3">
        <f>IF(AND(ABS(G335-B$2)&lt;computations!B$7,M334=0),computations!O$6,0)</f>
        <v>0</v>
      </c>
      <c r="N335" s="3">
        <f>IF(AND(ABS(G335-B$3)&lt;computations!B$7,N334=0),computations!O$6,0)</f>
        <v>0</v>
      </c>
      <c r="Q335" s="1">
        <f t="shared" si="11"/>
        <v>0.42130000000000395</v>
      </c>
      <c r="R335" s="1">
        <f>IF(Q335&gt;alternative_less!C$9,NORMDIST(Q335,$D$2,SQRT($D$4),0),0)</f>
        <v>8.0899946985932409</v>
      </c>
      <c r="S335" s="1">
        <f>IF(Q335&lt;=alternative_less!C$9,NORMDIST(Q335,$D$2,SQRT($D$4),0),0)</f>
        <v>0</v>
      </c>
      <c r="T335" s="3">
        <f>IF(Q335&gt;alternative_less!C$9,NORMDIST(Q335,$D$3,$E$5,0),0)</f>
        <v>5.8200969763524729E-4</v>
      </c>
      <c r="U335" s="3">
        <f>IF(Q335&lt;=alternative_less!C$9,NORMDIST(Q335,$D$3,$E$5,0),0)</f>
        <v>0</v>
      </c>
      <c r="V335" s="3">
        <f>IF(AND(ABS(Q335-alternative_less!C$9)&lt;computations!D$7,V334=0),computations!Y$6,0)</f>
        <v>0</v>
      </c>
      <c r="W335" s="3">
        <f>IF(AND(ABS(Q335-D$2)&lt;computations!D$7,W334=0),computations!Y$6,0)</f>
        <v>0</v>
      </c>
      <c r="X335" s="3">
        <f>IF(AND(ABS(Q335-D$3)&lt;computations!D$7,X334=0),computations!Y$6,0)</f>
        <v>0</v>
      </c>
    </row>
    <row r="336" spans="7:24" x14ac:dyDescent="0.2">
      <c r="G336" s="1">
        <f t="shared" si="10"/>
        <v>0.27979999999999755</v>
      </c>
      <c r="H336" s="1">
        <f>IF(G336&lt;alternative_greater!$C$9,NORMDIST(G336,$B$2,SQRT($B$4),0),0)</f>
        <v>0</v>
      </c>
      <c r="I336" s="1">
        <f>IF(G336&gt;=alternative_greater!$C$9,NORMDIST(G336,$B$2,SQRT($B$4),0),0)</f>
        <v>2.8829557000695053E-5</v>
      </c>
      <c r="J336" s="3">
        <f>IF(G336&lt;alternative_greater!$C$9,NORMDIST(G336,$B$3,C$5,0),0)</f>
        <v>0</v>
      </c>
      <c r="K336" s="3">
        <f>IF(G336&gt;=alternative_greater!$C$9,NORMDIST(G336,$B$3,C$5,0),0)</f>
        <v>12.56525141806822</v>
      </c>
      <c r="L336" s="3">
        <f>IF(AND(ABS(G336-alternative_greater!C$9)&lt;computations!B$7,L335=0),computations!O$6,0)</f>
        <v>0</v>
      </c>
      <c r="M336" s="3">
        <f>IF(AND(ABS(G336-B$2)&lt;computations!B$7,M335=0),computations!O$6,0)</f>
        <v>0</v>
      </c>
      <c r="N336" s="3">
        <f>IF(AND(ABS(G336-B$3)&lt;computations!B$7,N335=0),computations!O$6,0)</f>
        <v>18.959967667145829</v>
      </c>
      <c r="Q336" s="1">
        <f t="shared" si="11"/>
        <v>0.42220000000000396</v>
      </c>
      <c r="R336" s="1">
        <f>IF(Q336&gt;alternative_less!C$9,NORMDIST(Q336,$D$2,SQRT($D$4),0),0)</f>
        <v>8.0079337040731389</v>
      </c>
      <c r="S336" s="1">
        <f>IF(Q336&lt;=alternative_less!C$9,NORMDIST(Q336,$D$2,SQRT($D$4),0),0)</f>
        <v>0</v>
      </c>
      <c r="T336" s="3">
        <f>IF(Q336&gt;alternative_less!C$9,NORMDIST(Q336,$D$3,$E$5,0),0)</f>
        <v>5.250203953885206E-4</v>
      </c>
      <c r="U336" s="3">
        <f>IF(Q336&lt;=alternative_less!C$9,NORMDIST(Q336,$D$3,$E$5,0),0)</f>
        <v>0</v>
      </c>
      <c r="V336" s="3">
        <f>IF(AND(ABS(Q336-alternative_less!C$9)&lt;computations!D$7,V335=0),computations!Y$6,0)</f>
        <v>0</v>
      </c>
      <c r="W336" s="3">
        <f>IF(AND(ABS(Q336-D$2)&lt;computations!D$7,W335=0),computations!Y$6,0)</f>
        <v>0</v>
      </c>
      <c r="X336" s="3">
        <f>IF(AND(ABS(Q336-D$3)&lt;computations!D$7,X335=0),computations!Y$6,0)</f>
        <v>0</v>
      </c>
    </row>
    <row r="337" spans="7:24" x14ac:dyDescent="0.2">
      <c r="G337" s="1">
        <f t="shared" si="10"/>
        <v>0.28039999999999754</v>
      </c>
      <c r="H337" s="1">
        <f>IF(G337&lt;alternative_greater!$C$9,NORMDIST(G337,$B$2,SQRT($B$4),0),0)</f>
        <v>0</v>
      </c>
      <c r="I337" s="1">
        <f>IF(G337&gt;=alternative_greater!$C$9,NORMDIST(G337,$B$2,SQRT($B$4),0),0)</f>
        <v>2.5507029651833294E-5</v>
      </c>
      <c r="J337" s="3">
        <f>IF(G337&lt;alternative_greater!$C$9,NORMDIST(G337,$B$3,C$5,0),0)</f>
        <v>0</v>
      </c>
      <c r="K337" s="3">
        <f>IF(G337&gt;=alternative_greater!$C$9,NORMDIST(G337,$B$3,C$5,0),0)</f>
        <v>12.564503508695639</v>
      </c>
      <c r="L337" s="3">
        <f>IF(AND(ABS(G337-alternative_greater!C$9)&lt;computations!B$7,L336=0),computations!O$6,0)</f>
        <v>0</v>
      </c>
      <c r="M337" s="3">
        <f>IF(AND(ABS(G337-B$2)&lt;computations!B$7,M336=0),computations!O$6,0)</f>
        <v>0</v>
      </c>
      <c r="N337" s="3">
        <f>IF(AND(ABS(G337-B$3)&lt;computations!B$7,N336=0),computations!O$6,0)</f>
        <v>0</v>
      </c>
      <c r="Q337" s="1">
        <f t="shared" si="11"/>
        <v>0.42310000000000397</v>
      </c>
      <c r="R337" s="1">
        <f>IF(Q337&gt;alternative_less!C$9,NORMDIST(Q337,$D$2,SQRT($D$4),0),0)</f>
        <v>7.9233617231828193</v>
      </c>
      <c r="S337" s="1">
        <f>IF(Q337&lt;=alternative_less!C$9,NORMDIST(Q337,$D$2,SQRT($D$4),0),0)</f>
        <v>0</v>
      </c>
      <c r="T337" s="3">
        <f>IF(Q337&gt;alternative_less!C$9,NORMDIST(Q337,$D$3,$E$5,0),0)</f>
        <v>4.7335569804230382E-4</v>
      </c>
      <c r="U337" s="3">
        <f>IF(Q337&lt;=alternative_less!C$9,NORMDIST(Q337,$D$3,$E$5,0),0)</f>
        <v>0</v>
      </c>
      <c r="V337" s="3">
        <f>IF(AND(ABS(Q337-alternative_less!C$9)&lt;computations!D$7,V336=0),computations!Y$6,0)</f>
        <v>0</v>
      </c>
      <c r="W337" s="3">
        <f>IF(AND(ABS(Q337-D$2)&lt;computations!D$7,W336=0),computations!Y$6,0)</f>
        <v>0</v>
      </c>
      <c r="X337" s="3">
        <f>IF(AND(ABS(Q337-D$3)&lt;computations!D$7,X336=0),computations!Y$6,0)</f>
        <v>0</v>
      </c>
    </row>
    <row r="338" spans="7:24" x14ac:dyDescent="0.2">
      <c r="G338" s="1">
        <f t="shared" si="10"/>
        <v>0.28099999999999753</v>
      </c>
      <c r="H338" s="1">
        <f>IF(G338&lt;alternative_greater!$C$9,NORMDIST(G338,$B$2,SQRT($B$4),0),0)</f>
        <v>0</v>
      </c>
      <c r="I338" s="1">
        <f>IF(G338&gt;=alternative_greater!$C$9,NORMDIST(G338,$B$2,SQRT($B$4),0),0)</f>
        <v>2.2554674110309583E-5</v>
      </c>
      <c r="J338" s="3">
        <f>IF(G338&lt;alternative_greater!$C$9,NORMDIST(G338,$B$3,C$5,0),0)</f>
        <v>0</v>
      </c>
      <c r="K338" s="3">
        <f>IF(G338&gt;=alternative_greater!$C$9,NORMDIST(G338,$B$3,C$5,0),0)</f>
        <v>12.559269389417612</v>
      </c>
      <c r="L338" s="3">
        <f>IF(AND(ABS(G338-alternative_greater!C$9)&lt;computations!B$7,L337=0),computations!O$6,0)</f>
        <v>0</v>
      </c>
      <c r="M338" s="3">
        <f>IF(AND(ABS(G338-B$2)&lt;computations!B$7,M337=0),computations!O$6,0)</f>
        <v>0</v>
      </c>
      <c r="N338" s="3">
        <f>IF(AND(ABS(G338-B$3)&lt;computations!B$7,N337=0),computations!O$6,0)</f>
        <v>0</v>
      </c>
      <c r="Q338" s="1">
        <f t="shared" si="11"/>
        <v>0.42400000000000398</v>
      </c>
      <c r="R338" s="1">
        <f>IF(Q338&gt;alternative_less!C$9,NORMDIST(Q338,$D$2,SQRT($D$4),0),0)</f>
        <v>7.8363762403436219</v>
      </c>
      <c r="S338" s="1">
        <f>IF(Q338&lt;=alternative_less!C$9,NORMDIST(Q338,$D$2,SQRT($D$4),0),0)</f>
        <v>0</v>
      </c>
      <c r="T338" s="3">
        <f>IF(Q338&gt;alternative_less!C$9,NORMDIST(Q338,$D$3,$E$5,0),0)</f>
        <v>4.2654467534194274E-4</v>
      </c>
      <c r="U338" s="3">
        <f>IF(Q338&lt;=alternative_less!C$9,NORMDIST(Q338,$D$3,$E$5,0),0)</f>
        <v>0</v>
      </c>
      <c r="V338" s="3">
        <f>IF(AND(ABS(Q338-alternative_less!C$9)&lt;computations!D$7,V337=0),computations!Y$6,0)</f>
        <v>0</v>
      </c>
      <c r="W338" s="3">
        <f>IF(AND(ABS(Q338-D$2)&lt;computations!D$7,W337=0),computations!Y$6,0)</f>
        <v>0</v>
      </c>
      <c r="X338" s="3">
        <f>IF(AND(ABS(Q338-D$3)&lt;computations!D$7,X337=0),computations!Y$6,0)</f>
        <v>0</v>
      </c>
    </row>
    <row r="339" spans="7:24" x14ac:dyDescent="0.2">
      <c r="G339" s="1">
        <f t="shared" si="10"/>
        <v>0.28159999999999752</v>
      </c>
      <c r="H339" s="1">
        <f>IF(G339&lt;alternative_greater!$C$9,NORMDIST(G339,$B$2,SQRT($B$4),0),0)</f>
        <v>0</v>
      </c>
      <c r="I339" s="1">
        <f>IF(G339&gt;=alternative_greater!$C$9,NORMDIST(G339,$B$2,SQRT($B$4),0),0)</f>
        <v>1.9932784759840998E-5</v>
      </c>
      <c r="J339" s="3">
        <f>IF(G339&lt;alternative_greater!$C$9,NORMDIST(G339,$B$3,C$5,0),0)</f>
        <v>0</v>
      </c>
      <c r="K339" s="3">
        <f>IF(G339&gt;=alternative_greater!$C$9,NORMDIST(G339,$B$3,C$5,0),0)</f>
        <v>12.54955466630939</v>
      </c>
      <c r="L339" s="3">
        <f>IF(AND(ABS(G339-alternative_greater!C$9)&lt;computations!B$7,L338=0),computations!O$6,0)</f>
        <v>0</v>
      </c>
      <c r="M339" s="3">
        <f>IF(AND(ABS(G339-B$2)&lt;computations!B$7,M338=0),computations!O$6,0)</f>
        <v>0</v>
      </c>
      <c r="N339" s="3">
        <f>IF(AND(ABS(G339-B$3)&lt;computations!B$7,N338=0),computations!O$6,0)</f>
        <v>0</v>
      </c>
      <c r="Q339" s="1">
        <f t="shared" si="11"/>
        <v>0.424900000000004</v>
      </c>
      <c r="R339" s="1">
        <f>IF(Q339&gt;alternative_less!C$9,NORMDIST(Q339,$D$2,SQRT($D$4),0),0)</f>
        <v>7.7470767275722956</v>
      </c>
      <c r="S339" s="1">
        <f>IF(Q339&lt;=alternative_less!C$9,NORMDIST(Q339,$D$2,SQRT($D$4),0),0)</f>
        <v>0</v>
      </c>
      <c r="T339" s="3">
        <f>IF(Q339&gt;alternative_less!C$9,NORMDIST(Q339,$D$3,$E$5,0),0)</f>
        <v>3.8415538154989905E-4</v>
      </c>
      <c r="U339" s="3">
        <f>IF(Q339&lt;=alternative_less!C$9,NORMDIST(Q339,$D$3,$E$5,0),0)</f>
        <v>0</v>
      </c>
      <c r="V339" s="3">
        <f>IF(AND(ABS(Q339-alternative_less!C$9)&lt;computations!D$7,V338=0),computations!Y$6,0)</f>
        <v>0</v>
      </c>
      <c r="W339" s="3">
        <f>IF(AND(ABS(Q339-D$2)&lt;computations!D$7,W338=0),computations!Y$6,0)</f>
        <v>0</v>
      </c>
      <c r="X339" s="3">
        <f>IF(AND(ABS(Q339-D$3)&lt;computations!D$7,X338=0),computations!Y$6,0)</f>
        <v>0</v>
      </c>
    </row>
    <row r="340" spans="7:24" x14ac:dyDescent="0.2">
      <c r="G340" s="1">
        <f t="shared" si="10"/>
        <v>0.28219999999999751</v>
      </c>
      <c r="H340" s="1">
        <f>IF(G340&lt;alternative_greater!$C$9,NORMDIST(G340,$B$2,SQRT($B$4),0),0)</f>
        <v>0</v>
      </c>
      <c r="I340" s="1">
        <f>IF(G340&gt;=alternative_greater!$C$9,NORMDIST(G340,$B$2,SQRT($B$4),0),0)</f>
        <v>1.7605734538577862E-5</v>
      </c>
      <c r="J340" s="3">
        <f>IF(G340&lt;alternative_greater!$C$9,NORMDIST(G340,$B$3,C$5,0),0)</f>
        <v>0</v>
      </c>
      <c r="K340" s="3">
        <f>IF(G340&gt;=alternative_greater!$C$9,NORMDIST(G340,$B$3,C$5,0),0)</f>
        <v>12.535369740329498</v>
      </c>
      <c r="L340" s="3">
        <f>IF(AND(ABS(G340-alternative_greater!C$9)&lt;computations!B$7,L339=0),computations!O$6,0)</f>
        <v>0</v>
      </c>
      <c r="M340" s="3">
        <f>IF(AND(ABS(G340-B$2)&lt;computations!B$7,M339=0),computations!O$6,0)</f>
        <v>0</v>
      </c>
      <c r="N340" s="3">
        <f>IF(AND(ABS(G340-B$3)&lt;computations!B$7,N339=0),computations!O$6,0)</f>
        <v>0</v>
      </c>
      <c r="Q340" s="1">
        <f t="shared" si="11"/>
        <v>0.42580000000000401</v>
      </c>
      <c r="R340" s="1">
        <f>IF(Q340&gt;alternative_less!C$9,NORMDIST(Q340,$D$2,SQRT($D$4),0),0)</f>
        <v>7.6555644557802678</v>
      </c>
      <c r="S340" s="1">
        <f>IF(Q340&lt;=alternative_less!C$9,NORMDIST(Q340,$D$2,SQRT($D$4),0),0)</f>
        <v>0</v>
      </c>
      <c r="T340" s="3">
        <f>IF(Q340&gt;alternative_less!C$9,NORMDIST(Q340,$D$3,$E$5,0),0)</f>
        <v>3.4579188657143164E-4</v>
      </c>
      <c r="U340" s="3">
        <f>IF(Q340&lt;=alternative_less!C$9,NORMDIST(Q340,$D$3,$E$5,0),0)</f>
        <v>0</v>
      </c>
      <c r="V340" s="3">
        <f>IF(AND(ABS(Q340-alternative_less!C$9)&lt;computations!D$7,V339=0),computations!Y$6,0)</f>
        <v>0</v>
      </c>
      <c r="W340" s="3">
        <f>IF(AND(ABS(Q340-D$2)&lt;computations!D$7,W339=0),computations!Y$6,0)</f>
        <v>0</v>
      </c>
      <c r="X340" s="3">
        <f>IF(AND(ABS(Q340-D$3)&lt;computations!D$7,X339=0),computations!Y$6,0)</f>
        <v>0</v>
      </c>
    </row>
    <row r="341" spans="7:24" x14ac:dyDescent="0.2">
      <c r="G341" s="1">
        <f t="shared" si="10"/>
        <v>0.2827999999999975</v>
      </c>
      <c r="H341" s="1">
        <f>IF(G341&lt;alternative_greater!$C$9,NORMDIST(G341,$B$2,SQRT($B$4),0),0)</f>
        <v>0</v>
      </c>
      <c r="I341" s="1">
        <f>IF(G341&gt;=alternative_greater!$C$9,NORMDIST(G341,$B$2,SQRT($B$4),0),0)</f>
        <v>1.5541576577808673E-5</v>
      </c>
      <c r="J341" s="3">
        <f>IF(G341&lt;alternative_greater!$C$9,NORMDIST(G341,$B$3,C$5,0),0)</f>
        <v>0</v>
      </c>
      <c r="K341" s="3">
        <f>IF(G341&gt;=alternative_greater!$C$9,NORMDIST(G341,$B$3,C$5,0),0)</f>
        <v>12.516729788762488</v>
      </c>
      <c r="L341" s="3">
        <f>IF(AND(ABS(G341-alternative_greater!C$9)&lt;computations!B$7,L340=0),computations!O$6,0)</f>
        <v>0</v>
      </c>
      <c r="M341" s="3">
        <f>IF(AND(ABS(G341-B$2)&lt;computations!B$7,M340=0),computations!O$6,0)</f>
        <v>0</v>
      </c>
      <c r="N341" s="3">
        <f>IF(AND(ABS(G341-B$3)&lt;computations!B$7,N340=0),computations!O$6,0)</f>
        <v>0</v>
      </c>
      <c r="Q341" s="1">
        <f t="shared" si="11"/>
        <v>0.42670000000000402</v>
      </c>
      <c r="R341" s="1">
        <f>IF(Q341&gt;alternative_less!C$9,NORMDIST(Q341,$D$2,SQRT($D$4),0),0)</f>
        <v>7.5619423044117164</v>
      </c>
      <c r="S341" s="1">
        <f>IF(Q341&lt;=alternative_less!C$9,NORMDIST(Q341,$D$2,SQRT($D$4),0),0)</f>
        <v>0</v>
      </c>
      <c r="T341" s="3">
        <f>IF(Q341&gt;alternative_less!C$9,NORMDIST(Q341,$D$3,$E$5,0),0)</f>
        <v>3.1109150904347978E-4</v>
      </c>
      <c r="U341" s="3">
        <f>IF(Q341&lt;=alternative_less!C$9,NORMDIST(Q341,$D$3,$E$5,0),0)</f>
        <v>0</v>
      </c>
      <c r="V341" s="3">
        <f>IF(AND(ABS(Q341-alternative_less!C$9)&lt;computations!D$7,V340=0),computations!Y$6,0)</f>
        <v>0</v>
      </c>
      <c r="W341" s="3">
        <f>IF(AND(ABS(Q341-D$2)&lt;computations!D$7,W340=0),computations!Y$6,0)</f>
        <v>0</v>
      </c>
      <c r="X341" s="3">
        <f>IF(AND(ABS(Q341-D$3)&lt;computations!D$7,X340=0),computations!Y$6,0)</f>
        <v>0</v>
      </c>
    </row>
    <row r="342" spans="7:24" x14ac:dyDescent="0.2">
      <c r="G342" s="1">
        <f t="shared" si="10"/>
        <v>0.28339999999999749</v>
      </c>
      <c r="H342" s="1">
        <f>IF(G342&lt;alternative_greater!$C$9,NORMDIST(G342,$B$2,SQRT($B$4),0),0)</f>
        <v>0</v>
      </c>
      <c r="I342" s="1">
        <f>IF(G342&gt;=alternative_greater!$C$9,NORMDIST(G342,$B$2,SQRT($B$4),0),0)</f>
        <v>1.3711682469219031E-5</v>
      </c>
      <c r="J342" s="3">
        <f>IF(G342&lt;alternative_greater!$C$9,NORMDIST(G342,$B$3,C$5,0),0)</f>
        <v>0</v>
      </c>
      <c r="K342" s="3">
        <f>IF(G342&gt;=alternative_greater!$C$9,NORMDIST(G342,$B$3,C$5,0),0)</f>
        <v>12.493654738157053</v>
      </c>
      <c r="L342" s="3">
        <f>IF(AND(ABS(G342-alternative_greater!C$9)&lt;computations!B$7,L341=0),computations!O$6,0)</f>
        <v>0</v>
      </c>
      <c r="M342" s="3">
        <f>IF(AND(ABS(G342-B$2)&lt;computations!B$7,M341=0),computations!O$6,0)</f>
        <v>0</v>
      </c>
      <c r="N342" s="3">
        <f>IF(AND(ABS(G342-B$3)&lt;computations!B$7,N341=0),computations!O$6,0)</f>
        <v>0</v>
      </c>
      <c r="Q342" s="1">
        <f t="shared" si="11"/>
        <v>0.42760000000000403</v>
      </c>
      <c r="R342" s="1">
        <f>IF(Q342&gt;alternative_less!C$9,NORMDIST(Q342,$D$2,SQRT($D$4),0),0)</f>
        <v>7.4663145699182429</v>
      </c>
      <c r="S342" s="1">
        <f>IF(Q342&lt;=alternative_less!C$9,NORMDIST(Q342,$D$2,SQRT($D$4),0),0)</f>
        <v>0</v>
      </c>
      <c r="T342" s="3">
        <f>IF(Q342&gt;alternative_less!C$9,NORMDIST(Q342,$D$3,$E$5,0),0)</f>
        <v>2.7972223982783071E-4</v>
      </c>
      <c r="U342" s="3">
        <f>IF(Q342&lt;=alternative_less!C$9,NORMDIST(Q342,$D$3,$E$5,0),0)</f>
        <v>0</v>
      </c>
      <c r="V342" s="3">
        <f>IF(AND(ABS(Q342-alternative_less!C$9)&lt;computations!D$7,V341=0),computations!Y$6,0)</f>
        <v>0</v>
      </c>
      <c r="W342" s="3">
        <f>IF(AND(ABS(Q342-D$2)&lt;computations!D$7,W341=0),computations!Y$6,0)</f>
        <v>0</v>
      </c>
      <c r="X342" s="3">
        <f>IF(AND(ABS(Q342-D$3)&lt;computations!D$7,X341=0),computations!Y$6,0)</f>
        <v>0</v>
      </c>
    </row>
    <row r="343" spans="7:24" x14ac:dyDescent="0.2">
      <c r="G343" s="1">
        <f t="shared" si="10"/>
        <v>0.28399999999999748</v>
      </c>
      <c r="H343" s="1">
        <f>IF(G343&lt;alternative_greater!$C$9,NORMDIST(G343,$B$2,SQRT($B$4),0),0)</f>
        <v>0</v>
      </c>
      <c r="I343" s="1">
        <f>IF(G343&gt;=alternative_greater!$C$9,NORMDIST(G343,$B$2,SQRT($B$4),0),0)</f>
        <v>1.2090414037569972E-5</v>
      </c>
      <c r="J343" s="3">
        <f>IF(G343&lt;alternative_greater!$C$9,NORMDIST(G343,$B$3,C$5,0),0)</f>
        <v>0</v>
      </c>
      <c r="K343" s="3">
        <f>IF(G343&gt;=alternative_greater!$C$9,NORMDIST(G343,$B$3,C$5,0),0)</f>
        <v>12.46616922882707</v>
      </c>
      <c r="L343" s="3">
        <f>IF(AND(ABS(G343-alternative_greater!C$9)&lt;computations!B$7,L342=0),computations!O$6,0)</f>
        <v>0</v>
      </c>
      <c r="M343" s="3">
        <f>IF(AND(ABS(G343-B$2)&lt;computations!B$7,M342=0),computations!O$6,0)</f>
        <v>0</v>
      </c>
      <c r="N343" s="3">
        <f>IF(AND(ABS(G343-B$3)&lt;computations!B$7,N342=0),computations!O$6,0)</f>
        <v>0</v>
      </c>
      <c r="Q343" s="1">
        <f t="shared" si="11"/>
        <v>0.42850000000000404</v>
      </c>
      <c r="R343" s="1">
        <f>IF(Q343&gt;alternative_less!C$9,NORMDIST(Q343,$D$2,SQRT($D$4),0),0)</f>
        <v>7.3687867735656001</v>
      </c>
      <c r="S343" s="1">
        <f>IF(Q343&lt;=alternative_less!C$9,NORMDIST(Q343,$D$2,SQRT($D$4),0),0)</f>
        <v>0</v>
      </c>
      <c r="T343" s="3">
        <f>IF(Q343&gt;alternative_less!C$9,NORMDIST(Q343,$D$3,$E$5,0),0)</f>
        <v>2.5138034481803512E-4</v>
      </c>
      <c r="U343" s="3">
        <f>IF(Q343&lt;=alternative_less!C$9,NORMDIST(Q343,$D$3,$E$5,0),0)</f>
        <v>0</v>
      </c>
      <c r="V343" s="3">
        <f>IF(AND(ABS(Q343-alternative_less!C$9)&lt;computations!D$7,V342=0),computations!Y$6,0)</f>
        <v>0</v>
      </c>
      <c r="W343" s="3">
        <f>IF(AND(ABS(Q343-D$2)&lt;computations!D$7,W342=0),computations!Y$6,0)</f>
        <v>0</v>
      </c>
      <c r="X343" s="3">
        <f>IF(AND(ABS(Q343-D$3)&lt;computations!D$7,X342=0),computations!Y$6,0)</f>
        <v>0</v>
      </c>
    </row>
    <row r="344" spans="7:24" x14ac:dyDescent="0.2">
      <c r="G344" s="1">
        <f t="shared" si="10"/>
        <v>0.28459999999999747</v>
      </c>
      <c r="H344" s="1">
        <f>IF(G344&lt;alternative_greater!$C$9,NORMDIST(G344,$B$2,SQRT($B$4),0),0)</f>
        <v>0</v>
      </c>
      <c r="I344" s="1">
        <f>IF(G344&gt;=alternative_greater!$C$9,NORMDIST(G344,$B$2,SQRT($B$4),0),0)</f>
        <v>1.0654825736486051E-5</v>
      </c>
      <c r="J344" s="3">
        <f>IF(G344&lt;alternative_greater!$C$9,NORMDIST(G344,$B$3,C$5,0),0)</f>
        <v>0</v>
      </c>
      <c r="K344" s="3">
        <f>IF(G344&gt;=alternative_greater!$C$9,NORMDIST(G344,$B$3,C$5,0),0)</f>
        <v>12.434302571004036</v>
      </c>
      <c r="L344" s="3">
        <f>IF(AND(ABS(G344-alternative_greater!C$9)&lt;computations!B$7,L343=0),computations!O$6,0)</f>
        <v>0</v>
      </c>
      <c r="M344" s="3">
        <f>IF(AND(ABS(G344-B$2)&lt;computations!B$7,M343=0),computations!O$6,0)</f>
        <v>0</v>
      </c>
      <c r="N344" s="3">
        <f>IF(AND(ABS(G344-B$3)&lt;computations!B$7,N343=0),computations!O$6,0)</f>
        <v>0</v>
      </c>
      <c r="Q344" s="1">
        <f t="shared" si="11"/>
        <v>0.42940000000000406</v>
      </c>
      <c r="R344" s="1">
        <f>IF(Q344&gt;alternative_less!C$9,NORMDIST(Q344,$D$2,SQRT($D$4),0),0)</f>
        <v>7.269465469063924</v>
      </c>
      <c r="S344" s="1">
        <f>IF(Q344&lt;=alternative_less!C$9,NORMDIST(Q344,$D$2,SQRT($D$4),0),0)</f>
        <v>0</v>
      </c>
      <c r="T344" s="3">
        <f>IF(Q344&gt;alternative_less!C$9,NORMDIST(Q344,$D$3,$E$5,0),0)</f>
        <v>2.2578813643657364E-4</v>
      </c>
      <c r="U344" s="3">
        <f>IF(Q344&lt;=alternative_less!C$9,NORMDIST(Q344,$D$3,$E$5,0),0)</f>
        <v>0</v>
      </c>
      <c r="V344" s="3">
        <f>IF(AND(ABS(Q344-alternative_less!C$9)&lt;computations!D$7,V343=0),computations!Y$6,0)</f>
        <v>0</v>
      </c>
      <c r="W344" s="3">
        <f>IF(AND(ABS(Q344-D$2)&lt;computations!D$7,W343=0),computations!Y$6,0)</f>
        <v>0</v>
      </c>
      <c r="X344" s="3">
        <f>IF(AND(ABS(Q344-D$3)&lt;computations!D$7,X343=0),computations!Y$6,0)</f>
        <v>0</v>
      </c>
    </row>
    <row r="345" spans="7:24" x14ac:dyDescent="0.2">
      <c r="G345" s="1">
        <f t="shared" si="10"/>
        <v>0.28519999999999746</v>
      </c>
      <c r="H345" s="1">
        <f>IF(G345&lt;alternative_greater!$C$9,NORMDIST(G345,$B$2,SQRT($B$4),0),0)</f>
        <v>0</v>
      </c>
      <c r="I345" s="1">
        <f>IF(G345&gt;=alternative_greater!$C$9,NORMDIST(G345,$B$2,SQRT($B$4),0),0)</f>
        <v>9.3843950098747448E-6</v>
      </c>
      <c r="J345" s="3">
        <f>IF(G345&lt;alternative_greater!$C$9,NORMDIST(G345,$B$3,C$5,0),0)</f>
        <v>0</v>
      </c>
      <c r="K345" s="3">
        <f>IF(G345&gt;=alternative_greater!$C$9,NORMDIST(G345,$B$3,C$5,0),0)</f>
        <v>12.398088692750196</v>
      </c>
      <c r="L345" s="3">
        <f>IF(AND(ABS(G345-alternative_greater!C$9)&lt;computations!B$7,L344=0),computations!O$6,0)</f>
        <v>0</v>
      </c>
      <c r="M345" s="3">
        <f>IF(AND(ABS(G345-B$2)&lt;computations!B$7,M344=0),computations!O$6,0)</f>
        <v>0</v>
      </c>
      <c r="N345" s="3">
        <f>IF(AND(ABS(G345-B$3)&lt;computations!B$7,N344=0),computations!O$6,0)</f>
        <v>0</v>
      </c>
      <c r="Q345" s="1">
        <f t="shared" si="11"/>
        <v>0.43030000000000407</v>
      </c>
      <c r="R345" s="1">
        <f>IF(Q345&gt;alternative_less!C$9,NORMDIST(Q345,$D$2,SQRT($D$4),0),0)</f>
        <v>7.1684580505073505</v>
      </c>
      <c r="S345" s="1">
        <f>IF(Q345&lt;=alternative_less!C$9,NORMDIST(Q345,$D$2,SQRT($D$4),0),0)</f>
        <v>0</v>
      </c>
      <c r="T345" s="3">
        <f>IF(Q345&gt;alternative_less!C$9,NORMDIST(Q345,$D$3,$E$5,0),0)</f>
        <v>2.0269190366251994E-4</v>
      </c>
      <c r="U345" s="3">
        <f>IF(Q345&lt;=alternative_less!C$9,NORMDIST(Q345,$D$3,$E$5,0),0)</f>
        <v>0</v>
      </c>
      <c r="V345" s="3">
        <f>IF(AND(ABS(Q345-alternative_less!C$9)&lt;computations!D$7,V344=0),computations!Y$6,0)</f>
        <v>0</v>
      </c>
      <c r="W345" s="3">
        <f>IF(AND(ABS(Q345-D$2)&lt;computations!D$7,W344=0),computations!Y$6,0)</f>
        <v>0</v>
      </c>
      <c r="X345" s="3">
        <f>IF(AND(ABS(Q345-D$3)&lt;computations!D$7,X344=0),computations!Y$6,0)</f>
        <v>0</v>
      </c>
    </row>
    <row r="346" spans="7:24" x14ac:dyDescent="0.2">
      <c r="G346" s="1">
        <f t="shared" si="10"/>
        <v>0.28579999999999744</v>
      </c>
      <c r="H346" s="1">
        <f>IF(G346&lt;alternative_greater!$C$9,NORMDIST(G346,$B$2,SQRT($B$4),0),0)</f>
        <v>0</v>
      </c>
      <c r="I346" s="1">
        <f>IF(G346&gt;=alternative_greater!$C$9,NORMDIST(G346,$B$2,SQRT($B$4),0),0)</f>
        <v>8.2607781711434462E-6</v>
      </c>
      <c r="J346" s="3">
        <f>IF(G346&lt;alternative_greater!$C$9,NORMDIST(G346,$B$3,C$5,0),0)</f>
        <v>0</v>
      </c>
      <c r="K346" s="3">
        <f>IF(G346&gt;=alternative_greater!$C$9,NORMDIST(G346,$B$3,C$5,0),0)</f>
        <v>12.357566079761884</v>
      </c>
      <c r="L346" s="3">
        <f>IF(AND(ABS(G346-alternative_greater!C$9)&lt;computations!B$7,L345=0),computations!O$6,0)</f>
        <v>0</v>
      </c>
      <c r="M346" s="3">
        <f>IF(AND(ABS(G346-B$2)&lt;computations!B$7,M345=0),computations!O$6,0)</f>
        <v>0</v>
      </c>
      <c r="N346" s="3">
        <f>IF(AND(ABS(G346-B$3)&lt;computations!B$7,N345=0),computations!O$6,0)</f>
        <v>0</v>
      </c>
      <c r="Q346" s="1">
        <f t="shared" si="11"/>
        <v>0.43120000000000408</v>
      </c>
      <c r="R346" s="1">
        <f>IF(Q346&gt;alternative_less!C$9,NORMDIST(Q346,$D$2,SQRT($D$4),0),0)</f>
        <v>7.0658725611016946</v>
      </c>
      <c r="S346" s="1">
        <f>IF(Q346&lt;=alternative_less!C$9,NORMDIST(Q346,$D$2,SQRT($D$4),0),0)</f>
        <v>0</v>
      </c>
      <c r="T346" s="3">
        <f>IF(Q346&gt;alternative_less!C$9,NORMDIST(Q346,$D$3,$E$5,0),0)</f>
        <v>1.8185999088851025E-4</v>
      </c>
      <c r="U346" s="3">
        <f>IF(Q346&lt;=alternative_less!C$9,NORMDIST(Q346,$D$3,$E$5,0),0)</f>
        <v>0</v>
      </c>
      <c r="V346" s="3">
        <f>IF(AND(ABS(Q346-alternative_less!C$9)&lt;computations!D$7,V345=0),computations!Y$6,0)</f>
        <v>0</v>
      </c>
      <c r="W346" s="3">
        <f>IF(AND(ABS(Q346-D$2)&lt;computations!D$7,W345=0),computations!Y$6,0)</f>
        <v>0</v>
      </c>
      <c r="X346" s="3">
        <f>IF(AND(ABS(Q346-D$3)&lt;computations!D$7,X345=0),computations!Y$6,0)</f>
        <v>0</v>
      </c>
    </row>
    <row r="347" spans="7:24" x14ac:dyDescent="0.2">
      <c r="G347" s="1">
        <f t="shared" si="10"/>
        <v>0.28639999999999743</v>
      </c>
      <c r="H347" s="1">
        <f>IF(G347&lt;alternative_greater!$C$9,NORMDIST(G347,$B$2,SQRT($B$4),0),0)</f>
        <v>0</v>
      </c>
      <c r="I347" s="1">
        <f>IF(G347&gt;=alternative_greater!$C$9,NORMDIST(G347,$B$2,SQRT($B$4),0),0)</f>
        <v>7.2675895476272414E-6</v>
      </c>
      <c r="J347" s="3">
        <f>IF(G347&lt;alternative_greater!$C$9,NORMDIST(G347,$B$3,C$5,0),0)</f>
        <v>0</v>
      </c>
      <c r="K347" s="3">
        <f>IF(G347&gt;=alternative_greater!$C$9,NORMDIST(G347,$B$3,C$5,0),0)</f>
        <v>12.312777707212581</v>
      </c>
      <c r="L347" s="3">
        <f>IF(AND(ABS(G347-alternative_greater!C$9)&lt;computations!B$7,L346=0),computations!O$6,0)</f>
        <v>0</v>
      </c>
      <c r="M347" s="3">
        <f>IF(AND(ABS(G347-B$2)&lt;computations!B$7,M346=0),computations!O$6,0)</f>
        <v>0</v>
      </c>
      <c r="N347" s="3">
        <f>IF(AND(ABS(G347-B$3)&lt;computations!B$7,N346=0),computations!O$6,0)</f>
        <v>0</v>
      </c>
      <c r="Q347" s="1">
        <f t="shared" si="11"/>
        <v>0.43210000000000409</v>
      </c>
      <c r="R347" s="1">
        <f>IF(Q347&gt;alternative_less!C$9,NORMDIST(Q347,$D$2,SQRT($D$4),0),0)</f>
        <v>6.961817503150276</v>
      </c>
      <c r="S347" s="1">
        <f>IF(Q347&lt;=alternative_less!C$9,NORMDIST(Q347,$D$2,SQRT($D$4),0),0)</f>
        <v>0</v>
      </c>
      <c r="T347" s="3">
        <f>IF(Q347&gt;alternative_less!C$9,NORMDIST(Q347,$D$3,$E$5,0),0)</f>
        <v>1.63081016357688E-4</v>
      </c>
      <c r="U347" s="3">
        <f>IF(Q347&lt;=alternative_less!C$9,NORMDIST(Q347,$D$3,$E$5,0),0)</f>
        <v>0</v>
      </c>
      <c r="V347" s="3">
        <f>IF(AND(ABS(Q347-alternative_less!C$9)&lt;computations!D$7,V346=0),computations!Y$6,0)</f>
        <v>0</v>
      </c>
      <c r="W347" s="3">
        <f>IF(AND(ABS(Q347-D$2)&lt;computations!D$7,W346=0),computations!Y$6,0)</f>
        <v>0</v>
      </c>
      <c r="X347" s="3">
        <f>IF(AND(ABS(Q347-D$3)&lt;computations!D$7,X346=0),computations!Y$6,0)</f>
        <v>0</v>
      </c>
    </row>
    <row r="348" spans="7:24" x14ac:dyDescent="0.2">
      <c r="G348" s="1">
        <f t="shared" si="10"/>
        <v>0.28699999999999742</v>
      </c>
      <c r="H348" s="1">
        <f>IF(G348&lt;alternative_greater!$C$9,NORMDIST(G348,$B$2,SQRT($B$4),0),0)</f>
        <v>0</v>
      </c>
      <c r="I348" s="1">
        <f>IF(G348&gt;=alternative_greater!$C$9,NORMDIST(G348,$B$2,SQRT($B$4),0),0)</f>
        <v>6.3902018192667402E-6</v>
      </c>
      <c r="J348" s="3">
        <f>IF(G348&lt;alternative_greater!$C$9,NORMDIST(G348,$B$3,C$5,0),0)</f>
        <v>0</v>
      </c>
      <c r="K348" s="3">
        <f>IF(G348&gt;=alternative_greater!$C$9,NORMDIST(G348,$B$3,C$5,0),0)</f>
        <v>12.263770963804694</v>
      </c>
      <c r="L348" s="3">
        <f>IF(AND(ABS(G348-alternative_greater!C$9)&lt;computations!B$7,L347=0),computations!O$6,0)</f>
        <v>0</v>
      </c>
      <c r="M348" s="3">
        <f>IF(AND(ABS(G348-B$2)&lt;computations!B$7,M347=0),computations!O$6,0)</f>
        <v>0</v>
      </c>
      <c r="N348" s="3">
        <f>IF(AND(ABS(G348-B$3)&lt;computations!B$7,N347=0),computations!O$6,0)</f>
        <v>0</v>
      </c>
      <c r="Q348" s="1">
        <f t="shared" si="11"/>
        <v>0.4330000000000041</v>
      </c>
      <c r="R348" s="1">
        <f>IF(Q348&gt;alternative_less!C$9,NORMDIST(Q348,$D$2,SQRT($D$4),0),0)</f>
        <v>6.8564016497577907</v>
      </c>
      <c r="S348" s="1">
        <f>IF(Q348&lt;=alternative_less!C$9,NORMDIST(Q348,$D$2,SQRT($D$4),0),0)</f>
        <v>0</v>
      </c>
      <c r="T348" s="3">
        <f>IF(Q348&gt;alternative_less!C$9,NORMDIST(Q348,$D$3,$E$5,0),0)</f>
        <v>1.4616222137502576E-4</v>
      </c>
      <c r="U348" s="3">
        <f>IF(Q348&lt;=alternative_less!C$9,NORMDIST(Q348,$D$3,$E$5,0),0)</f>
        <v>0</v>
      </c>
      <c r="V348" s="3">
        <f>IF(AND(ABS(Q348-alternative_less!C$9)&lt;computations!D$7,V347=0),computations!Y$6,0)</f>
        <v>0</v>
      </c>
      <c r="W348" s="3">
        <f>IF(AND(ABS(Q348-D$2)&lt;computations!D$7,W347=0),computations!Y$6,0)</f>
        <v>0</v>
      </c>
      <c r="X348" s="3">
        <f>IF(AND(ABS(Q348-D$3)&lt;computations!D$7,X347=0),computations!Y$6,0)</f>
        <v>0</v>
      </c>
    </row>
    <row r="349" spans="7:24" x14ac:dyDescent="0.2">
      <c r="G349" s="1">
        <f t="shared" si="10"/>
        <v>0.28759999999999741</v>
      </c>
      <c r="H349" s="1">
        <f>IF(G349&lt;alternative_greater!$C$9,NORMDIST(G349,$B$2,SQRT($B$4),0),0)</f>
        <v>0</v>
      </c>
      <c r="I349" s="1">
        <f>IF(G349&gt;=alternative_greater!$C$9,NORMDIST(G349,$B$2,SQRT($B$4),0),0)</f>
        <v>5.6155656493287507E-6</v>
      </c>
      <c r="J349" s="3">
        <f>IF(G349&lt;alternative_greater!$C$9,NORMDIST(G349,$B$3,C$5,0),0)</f>
        <v>0</v>
      </c>
      <c r="K349" s="3">
        <f>IF(G349&gt;=alternative_greater!$C$9,NORMDIST(G349,$B$3,C$5,0),0)</f>
        <v>12.21059756821789</v>
      </c>
      <c r="L349" s="3">
        <f>IF(AND(ABS(G349-alternative_greater!C$9)&lt;computations!B$7,L348=0),computations!O$6,0)</f>
        <v>0</v>
      </c>
      <c r="M349" s="3">
        <f>IF(AND(ABS(G349-B$2)&lt;computations!B$7,M348=0),computations!O$6,0)</f>
        <v>0</v>
      </c>
      <c r="N349" s="3">
        <f>IF(AND(ABS(G349-B$3)&lt;computations!B$7,N348=0),computations!O$6,0)</f>
        <v>0</v>
      </c>
      <c r="Q349" s="1">
        <f t="shared" si="11"/>
        <v>0.43390000000000412</v>
      </c>
      <c r="R349" s="1">
        <f>IF(Q349&gt;alternative_less!C$9,NORMDIST(Q349,$D$2,SQRT($D$4),0),0)</f>
        <v>6.7497338587006626</v>
      </c>
      <c r="S349" s="1">
        <f>IF(Q349&lt;=alternative_less!C$9,NORMDIST(Q349,$D$2,SQRT($D$4),0),0)</f>
        <v>0</v>
      </c>
      <c r="T349" s="3">
        <f>IF(Q349&gt;alternative_less!C$9,NORMDIST(Q349,$D$3,$E$5,0),0)</f>
        <v>1.3092794192179948E-4</v>
      </c>
      <c r="U349" s="3">
        <f>IF(Q349&lt;=alternative_less!C$9,NORMDIST(Q349,$D$3,$E$5,0),0)</f>
        <v>0</v>
      </c>
      <c r="V349" s="3">
        <f>IF(AND(ABS(Q349-alternative_less!C$9)&lt;computations!D$7,V348=0),computations!Y$6,0)</f>
        <v>0</v>
      </c>
      <c r="W349" s="3">
        <f>IF(AND(ABS(Q349-D$2)&lt;computations!D$7,W348=0),computations!Y$6,0)</f>
        <v>0</v>
      </c>
      <c r="X349" s="3">
        <f>IF(AND(ABS(Q349-D$3)&lt;computations!D$7,X348=0),computations!Y$6,0)</f>
        <v>0</v>
      </c>
    </row>
    <row r="350" spans="7:24" x14ac:dyDescent="0.2">
      <c r="G350" s="1">
        <f t="shared" si="10"/>
        <v>0.2881999999999974</v>
      </c>
      <c r="H350" s="1">
        <f>IF(G350&lt;alternative_greater!$C$9,NORMDIST(G350,$B$2,SQRT($B$4),0),0)</f>
        <v>0</v>
      </c>
      <c r="I350" s="1">
        <f>IF(G350&gt;=alternative_greater!$C$9,NORMDIST(G350,$B$2,SQRT($B$4),0),0)</f>
        <v>4.9320468615838319E-6</v>
      </c>
      <c r="J350" s="3">
        <f>IF(G350&lt;alternative_greater!$C$9,NORMDIST(G350,$B$3,C$5,0),0)</f>
        <v>0</v>
      </c>
      <c r="K350" s="3">
        <f>IF(G350&gt;=alternative_greater!$C$9,NORMDIST(G350,$B$3,C$5,0),0)</f>
        <v>12.153313478160205</v>
      </c>
      <c r="L350" s="3">
        <f>IF(AND(ABS(G350-alternative_greater!C$9)&lt;computations!B$7,L349=0),computations!O$6,0)</f>
        <v>0</v>
      </c>
      <c r="M350" s="3">
        <f>IF(AND(ABS(G350-B$2)&lt;computations!B$7,M349=0),computations!O$6,0)</f>
        <v>0</v>
      </c>
      <c r="N350" s="3">
        <f>IF(AND(ABS(G350-B$3)&lt;computations!B$7,N349=0),computations!O$6,0)</f>
        <v>0</v>
      </c>
      <c r="Q350" s="1">
        <f t="shared" si="11"/>
        <v>0.43480000000000413</v>
      </c>
      <c r="R350" s="1">
        <f>IF(Q350&gt;alternative_less!C$9,NORMDIST(Q350,$D$2,SQRT($D$4),0),0)</f>
        <v>6.6419228888994013</v>
      </c>
      <c r="S350" s="1">
        <f>IF(Q350&lt;=alternative_less!C$9,NORMDIST(Q350,$D$2,SQRT($D$4),0),0)</f>
        <v>0</v>
      </c>
      <c r="T350" s="3">
        <f>IF(Q350&gt;alternative_less!C$9,NORMDIST(Q350,$D$3,$E$5,0),0)</f>
        <v>1.172181947260059E-4</v>
      </c>
      <c r="U350" s="3">
        <f>IF(Q350&lt;=alternative_less!C$9,NORMDIST(Q350,$D$3,$E$5,0),0)</f>
        <v>0</v>
      </c>
      <c r="V350" s="3">
        <f>IF(AND(ABS(Q350-alternative_less!C$9)&lt;computations!D$7,V349=0),computations!Y$6,0)</f>
        <v>0</v>
      </c>
      <c r="W350" s="3">
        <f>IF(AND(ABS(Q350-D$2)&lt;computations!D$7,W349=0),computations!Y$6,0)</f>
        <v>0</v>
      </c>
      <c r="X350" s="3">
        <f>IF(AND(ABS(Q350-D$3)&lt;computations!D$7,X349=0),computations!Y$6,0)</f>
        <v>0</v>
      </c>
    </row>
    <row r="351" spans="7:24" x14ac:dyDescent="0.2">
      <c r="G351" s="1">
        <f t="shared" si="10"/>
        <v>0.28879999999999739</v>
      </c>
      <c r="H351" s="1">
        <f>IF(G351&lt;alternative_greater!$C$9,NORMDIST(G351,$B$2,SQRT($B$4),0),0)</f>
        <v>0</v>
      </c>
      <c r="I351" s="1">
        <f>IF(G351&gt;=alternative_greater!$C$9,NORMDIST(G351,$B$2,SQRT($B$4),0),0)</f>
        <v>4.3292795635450097E-6</v>
      </c>
      <c r="J351" s="3">
        <f>IF(G351&lt;alternative_greater!$C$9,NORMDIST(G351,$B$3,C$5,0),0)</f>
        <v>0</v>
      </c>
      <c r="K351" s="3">
        <f>IF(G351&gt;=alternative_greater!$C$9,NORMDIST(G351,$B$3,C$5,0),0)</f>
        <v>12.091978792245778</v>
      </c>
      <c r="L351" s="3">
        <f>IF(AND(ABS(G351-alternative_greater!C$9)&lt;computations!B$7,L350=0),computations!O$6,0)</f>
        <v>0</v>
      </c>
      <c r="M351" s="3">
        <f>IF(AND(ABS(G351-B$2)&lt;computations!B$7,M350=0),computations!O$6,0)</f>
        <v>0</v>
      </c>
      <c r="N351" s="3">
        <f>IF(AND(ABS(G351-B$3)&lt;computations!B$7,N350=0),computations!O$6,0)</f>
        <v>0</v>
      </c>
      <c r="Q351" s="1">
        <f t="shared" si="11"/>
        <v>0.43570000000000414</v>
      </c>
      <c r="R351" s="1">
        <f>IF(Q351&gt;alternative_less!C$9,NORMDIST(Q351,$D$2,SQRT($D$4),0),0)</f>
        <v>6.5330772199144196</v>
      </c>
      <c r="S351" s="1">
        <f>IF(Q351&lt;=alternative_less!C$9,NORMDIST(Q351,$D$2,SQRT($D$4),0),0)</f>
        <v>0</v>
      </c>
      <c r="T351" s="3">
        <f>IF(Q351&gt;alternative_less!C$9,NORMDIST(Q351,$D$3,$E$5,0),0)</f>
        <v>1.0488737025423081E-4</v>
      </c>
      <c r="U351" s="3">
        <f>IF(Q351&lt;=alternative_less!C$9,NORMDIST(Q351,$D$3,$E$5,0),0)</f>
        <v>0</v>
      </c>
      <c r="V351" s="3">
        <f>IF(AND(ABS(Q351-alternative_less!C$9)&lt;computations!D$7,V350=0),computations!Y$6,0)</f>
        <v>0</v>
      </c>
      <c r="W351" s="3">
        <f>IF(AND(ABS(Q351-D$2)&lt;computations!D$7,W350=0),computations!Y$6,0)</f>
        <v>0</v>
      </c>
      <c r="X351" s="3">
        <f>IF(AND(ABS(Q351-D$3)&lt;computations!D$7,X350=0),computations!Y$6,0)</f>
        <v>0</v>
      </c>
    </row>
    <row r="352" spans="7:24" x14ac:dyDescent="0.2">
      <c r="G352" s="1">
        <f t="shared" si="10"/>
        <v>0.28939999999999738</v>
      </c>
      <c r="H352" s="1">
        <f>IF(G352&lt;alternative_greater!$C$9,NORMDIST(G352,$B$2,SQRT($B$4),0),0)</f>
        <v>0</v>
      </c>
      <c r="I352" s="1">
        <f>IF(G352&gt;=alternative_greater!$C$9,NORMDIST(G352,$B$2,SQRT($B$4),0),0)</f>
        <v>3.7980337498207917E-6</v>
      </c>
      <c r="J352" s="3">
        <f>IF(G352&lt;alternative_greater!$C$9,NORMDIST(G352,$B$3,C$5,0),0)</f>
        <v>0</v>
      </c>
      <c r="K352" s="3">
        <f>IF(G352&gt;=alternative_greater!$C$9,NORMDIST(G352,$B$3,C$5,0),0)</f>
        <v>12.026657644940059</v>
      </c>
      <c r="L352" s="3">
        <f>IF(AND(ABS(G352-alternative_greater!C$9)&lt;computations!B$7,L351=0),computations!O$6,0)</f>
        <v>0</v>
      </c>
      <c r="M352" s="3">
        <f>IF(AND(ABS(G352-B$2)&lt;computations!B$7,M351=0),computations!O$6,0)</f>
        <v>0</v>
      </c>
      <c r="N352" s="3">
        <f>IF(AND(ABS(G352-B$3)&lt;computations!B$7,N351=0),computations!O$6,0)</f>
        <v>0</v>
      </c>
      <c r="Q352" s="1">
        <f t="shared" si="11"/>
        <v>0.43660000000000415</v>
      </c>
      <c r="R352" s="1">
        <f>IF(Q352&gt;alternative_less!C$9,NORMDIST(Q352,$D$2,SQRT($D$4),0),0)</f>
        <v>6.4233048748713983</v>
      </c>
      <c r="S352" s="1">
        <f>IF(Q352&lt;=alternative_less!C$9,NORMDIST(Q352,$D$2,SQRT($D$4),0),0)</f>
        <v>0</v>
      </c>
      <c r="T352" s="3">
        <f>IF(Q352&gt;alternative_less!C$9,NORMDIST(Q352,$D$3,$E$5,0),0)</f>
        <v>9.3803025491241194E-5</v>
      </c>
      <c r="U352" s="3">
        <f>IF(Q352&lt;=alternative_less!C$9,NORMDIST(Q352,$D$3,$E$5,0),0)</f>
        <v>0</v>
      </c>
      <c r="V352" s="3">
        <f>IF(AND(ABS(Q352-alternative_less!C$9)&lt;computations!D$7,V351=0),computations!Y$6,0)</f>
        <v>0</v>
      </c>
      <c r="W352" s="3">
        <f>IF(AND(ABS(Q352-D$2)&lt;computations!D$7,W351=0),computations!Y$6,0)</f>
        <v>0</v>
      </c>
      <c r="X352" s="3">
        <f>IF(AND(ABS(Q352-D$3)&lt;computations!D$7,X351=0),computations!Y$6,0)</f>
        <v>0</v>
      </c>
    </row>
    <row r="353" spans="7:24" x14ac:dyDescent="0.2">
      <c r="G353" s="1">
        <f t="shared" si="10"/>
        <v>0.28999999999999737</v>
      </c>
      <c r="H353" s="1">
        <f>IF(G353&lt;alternative_greater!$C$9,NORMDIST(G353,$B$2,SQRT($B$4),0),0)</f>
        <v>0</v>
      </c>
      <c r="I353" s="1">
        <f>IF(G353&gt;=alternative_greater!$C$9,NORMDIST(G353,$B$2,SQRT($B$4),0),0)</f>
        <v>3.3300960439990307E-6</v>
      </c>
      <c r="J353" s="3">
        <f>IF(G353&lt;alternative_greater!$C$9,NORMDIST(G353,$B$3,C$5,0),0)</f>
        <v>0</v>
      </c>
      <c r="K353" s="3">
        <f>IF(G353&gt;=alternative_greater!$C$9,NORMDIST(G353,$B$3,C$5,0),0)</f>
        <v>11.957418094829475</v>
      </c>
      <c r="L353" s="3">
        <f>IF(AND(ABS(G353-alternative_greater!C$9)&lt;computations!B$7,L352=0),computations!O$6,0)</f>
        <v>0</v>
      </c>
      <c r="M353" s="3">
        <f>IF(AND(ABS(G353-B$2)&lt;computations!B$7,M352=0),computations!O$6,0)</f>
        <v>0</v>
      </c>
      <c r="N353" s="3">
        <f>IF(AND(ABS(G353-B$3)&lt;computations!B$7,N352=0),computations!O$6,0)</f>
        <v>0</v>
      </c>
      <c r="Q353" s="1">
        <f t="shared" si="11"/>
        <v>0.43750000000000416</v>
      </c>
      <c r="R353" s="1">
        <f>IF(Q353&gt;alternative_less!C$9,NORMDIST(Q353,$D$2,SQRT($D$4),0),0)</f>
        <v>6.3127132472058598</v>
      </c>
      <c r="S353" s="1">
        <f>IF(Q353&lt;=alternative_less!C$9,NORMDIST(Q353,$D$2,SQRT($D$4),0),0)</f>
        <v>0</v>
      </c>
      <c r="T353" s="3">
        <f>IF(Q353&gt;alternative_less!C$9,NORMDIST(Q353,$D$3,$E$5,0),0)</f>
        <v>8.3844769761694116E-5</v>
      </c>
      <c r="U353" s="3">
        <f>IF(Q353&lt;=alternative_less!C$9,NORMDIST(Q353,$D$3,$E$5,0),0)</f>
        <v>0</v>
      </c>
      <c r="V353" s="3">
        <f>IF(AND(ABS(Q353-alternative_less!C$9)&lt;computations!D$7,V352=0),computations!Y$6,0)</f>
        <v>0</v>
      </c>
      <c r="W353" s="3">
        <f>IF(AND(ABS(Q353-D$2)&lt;computations!D$7,W352=0),computations!Y$6,0)</f>
        <v>0</v>
      </c>
      <c r="X353" s="3">
        <f>IF(AND(ABS(Q353-D$3)&lt;computations!D$7,X352=0),computations!Y$6,0)</f>
        <v>0</v>
      </c>
    </row>
    <row r="354" spans="7:24" x14ac:dyDescent="0.2">
      <c r="G354" s="1">
        <f t="shared" si="10"/>
        <v>0.29059999999999736</v>
      </c>
      <c r="H354" s="1">
        <f>IF(G354&lt;alternative_greater!$C$9,NORMDIST(G354,$B$2,SQRT($B$4),0),0)</f>
        <v>0</v>
      </c>
      <c r="I354" s="1">
        <f>IF(G354&gt;=alternative_greater!$C$9,NORMDIST(G354,$B$2,SQRT($B$4),0),0)</f>
        <v>2.9181623523896009E-6</v>
      </c>
      <c r="J354" s="3">
        <f>IF(G354&lt;alternative_greater!$C$9,NORMDIST(G354,$B$3,C$5,0),0)</f>
        <v>0</v>
      </c>
      <c r="K354" s="3">
        <f>IF(G354&gt;=alternative_greater!$C$9,NORMDIST(G354,$B$3,C$5,0),0)</f>
        <v>11.884332006487984</v>
      </c>
      <c r="L354" s="3">
        <f>IF(AND(ABS(G354-alternative_greater!C$9)&lt;computations!B$7,L353=0),computations!O$6,0)</f>
        <v>0</v>
      </c>
      <c r="M354" s="3">
        <f>IF(AND(ABS(G354-B$2)&lt;computations!B$7,M353=0),computations!O$6,0)</f>
        <v>0</v>
      </c>
      <c r="N354" s="3">
        <f>IF(AND(ABS(G354-B$3)&lt;computations!B$7,N353=0),computations!O$6,0)</f>
        <v>0</v>
      </c>
      <c r="Q354" s="1">
        <f t="shared" si="11"/>
        <v>0.43840000000000418</v>
      </c>
      <c r="R354" s="1">
        <f>IF(Q354&gt;alternative_less!C$9,NORMDIST(Q354,$D$2,SQRT($D$4),0),0)</f>
        <v>6.2014089315991292</v>
      </c>
      <c r="S354" s="1">
        <f>IF(Q354&lt;=alternative_less!C$9,NORMDIST(Q354,$D$2,SQRT($D$4),0),0)</f>
        <v>0</v>
      </c>
      <c r="T354" s="3">
        <f>IF(Q354&gt;alternative_less!C$9,NORMDIST(Q354,$D$3,$E$5,0),0)</f>
        <v>7.4903237223454867E-5</v>
      </c>
      <c r="U354" s="3">
        <f>IF(Q354&lt;=alternative_less!C$9,NORMDIST(Q354,$D$3,$E$5,0),0)</f>
        <v>0</v>
      </c>
      <c r="V354" s="3">
        <f>IF(AND(ABS(Q354-alternative_less!C$9)&lt;computations!D$7,V353=0),computations!Y$6,0)</f>
        <v>0</v>
      </c>
      <c r="W354" s="3">
        <f>IF(AND(ABS(Q354-D$2)&lt;computations!D$7,W353=0),computations!Y$6,0)</f>
        <v>0</v>
      </c>
      <c r="X354" s="3">
        <f>IF(AND(ABS(Q354-D$3)&lt;computations!D$7,X353=0),computations!Y$6,0)</f>
        <v>0</v>
      </c>
    </row>
    <row r="355" spans="7:24" x14ac:dyDescent="0.2">
      <c r="G355" s="1">
        <f t="shared" si="10"/>
        <v>0.29119999999999735</v>
      </c>
      <c r="H355" s="1">
        <f>IF(G355&lt;alternative_greater!$C$9,NORMDIST(G355,$B$2,SQRT($B$4),0),0)</f>
        <v>0</v>
      </c>
      <c r="I355" s="1">
        <f>IF(G355&gt;=alternative_greater!$C$9,NORMDIST(G355,$B$2,SQRT($B$4),0),0)</f>
        <v>2.5557413090176858E-6</v>
      </c>
      <c r="J355" s="3">
        <f>IF(G355&lt;alternative_greater!$C$9,NORMDIST(G355,$B$3,C$5,0),0)</f>
        <v>0</v>
      </c>
      <c r="K355" s="3">
        <f>IF(G355&gt;=alternative_greater!$C$9,NORMDIST(G355,$B$3,C$5,0),0)</f>
        <v>11.807474926227469</v>
      </c>
      <c r="L355" s="3">
        <f>IF(AND(ABS(G355-alternative_greater!C$9)&lt;computations!B$7,L354=0),computations!O$6,0)</f>
        <v>0</v>
      </c>
      <c r="M355" s="3">
        <f>IF(AND(ABS(G355-B$2)&lt;computations!B$7,M354=0),computations!O$6,0)</f>
        <v>0</v>
      </c>
      <c r="N355" s="3">
        <f>IF(AND(ABS(G355-B$3)&lt;computations!B$7,N354=0),computations!O$6,0)</f>
        <v>0</v>
      </c>
      <c r="Q355" s="1">
        <f t="shared" si="11"/>
        <v>0.43930000000000419</v>
      </c>
      <c r="R355" s="1">
        <f>IF(Q355&gt;alternative_less!C$9,NORMDIST(Q355,$D$2,SQRT($D$4),0),0)</f>
        <v>6.0894975594594323</v>
      </c>
      <c r="S355" s="1">
        <f>IF(Q355&lt;=alternative_less!C$9,NORMDIST(Q355,$D$2,SQRT($D$4),0),0)</f>
        <v>0</v>
      </c>
      <c r="T355" s="3">
        <f>IF(Q355&gt;alternative_less!C$9,NORMDIST(Q355,$D$3,$E$5,0),0)</f>
        <v>6.6879140023672867E-5</v>
      </c>
      <c r="U355" s="3">
        <f>IF(Q355&lt;=alternative_less!C$9,NORMDIST(Q355,$D$3,$E$5,0),0)</f>
        <v>0</v>
      </c>
      <c r="V355" s="3">
        <f>IF(AND(ABS(Q355-alternative_less!C$9)&lt;computations!D$7,V354=0),computations!Y$6,0)</f>
        <v>0</v>
      </c>
      <c r="W355" s="3">
        <f>IF(AND(ABS(Q355-D$2)&lt;computations!D$7,W354=0),computations!Y$6,0)</f>
        <v>0</v>
      </c>
      <c r="X355" s="3">
        <f>IF(AND(ABS(Q355-D$3)&lt;computations!D$7,X354=0),computations!Y$6,0)</f>
        <v>0</v>
      </c>
    </row>
    <row r="356" spans="7:24" x14ac:dyDescent="0.2">
      <c r="G356" s="1">
        <f t="shared" si="10"/>
        <v>0.29179999999999734</v>
      </c>
      <c r="H356" s="1">
        <f>IF(G356&lt;alternative_greater!$C$9,NORMDIST(G356,$B$2,SQRT($B$4),0),0)</f>
        <v>0</v>
      </c>
      <c r="I356" s="1">
        <f>IF(G356&gt;=alternative_greater!$C$9,NORMDIST(G356,$B$2,SQRT($B$4),0),0)</f>
        <v>2.2370674890543832E-6</v>
      </c>
      <c r="J356" s="3">
        <f>IF(G356&lt;alternative_greater!$C$9,NORMDIST(G356,$B$3,C$5,0),0)</f>
        <v>0</v>
      </c>
      <c r="K356" s="3">
        <f>IF(G356&gt;=alternative_greater!$C$9,NORMDIST(G356,$B$3,C$5,0),0)</f>
        <v>11.726925952032527</v>
      </c>
      <c r="L356" s="3">
        <f>IF(AND(ABS(G356-alternative_greater!C$9)&lt;computations!B$7,L355=0),computations!O$6,0)</f>
        <v>0</v>
      </c>
      <c r="M356" s="3">
        <f>IF(AND(ABS(G356-B$2)&lt;computations!B$7,M355=0),computations!O$6,0)</f>
        <v>0</v>
      </c>
      <c r="N356" s="3">
        <f>IF(AND(ABS(G356-B$3)&lt;computations!B$7,N355=0),computations!O$6,0)</f>
        <v>0</v>
      </c>
      <c r="Q356" s="1">
        <f t="shared" si="11"/>
        <v>0.4402000000000042</v>
      </c>
      <c r="R356" s="1">
        <f>IF(Q356&gt;alternative_less!C$9,NORMDIST(Q356,$D$2,SQRT($D$4),0),0)</f>
        <v>5.9770836392825153</v>
      </c>
      <c r="S356" s="1">
        <f>IF(Q356&lt;=alternative_less!C$9,NORMDIST(Q356,$D$2,SQRT($D$4),0),0)</f>
        <v>0</v>
      </c>
      <c r="T356" s="3">
        <f>IF(Q356&gt;alternative_less!C$9,NORMDIST(Q356,$D$3,$E$5,0),0)</f>
        <v>5.9682396456770667E-5</v>
      </c>
      <c r="U356" s="3">
        <f>IF(Q356&lt;=alternative_less!C$9,NORMDIST(Q356,$D$3,$E$5,0),0)</f>
        <v>0</v>
      </c>
      <c r="V356" s="3">
        <f>IF(AND(ABS(Q356-alternative_less!C$9)&lt;computations!D$7,V355=0),computations!Y$6,0)</f>
        <v>0</v>
      </c>
      <c r="W356" s="3">
        <f>IF(AND(ABS(Q356-D$2)&lt;computations!D$7,W355=0),computations!Y$6,0)</f>
        <v>0</v>
      </c>
      <c r="X356" s="3">
        <f>IF(AND(ABS(Q356-D$3)&lt;computations!D$7,X355=0),computations!Y$6,0)</f>
        <v>0</v>
      </c>
    </row>
    <row r="357" spans="7:24" x14ac:dyDescent="0.2">
      <c r="G357" s="1">
        <f t="shared" si="10"/>
        <v>0.29239999999999733</v>
      </c>
      <c r="H357" s="1">
        <f>IF(G357&lt;alternative_greater!$C$9,NORMDIST(G357,$B$2,SQRT($B$4),0),0)</f>
        <v>0</v>
      </c>
      <c r="I357" s="1">
        <f>IF(G357&gt;=alternative_greater!$C$9,NORMDIST(G357,$B$2,SQRT($B$4),0),0)</f>
        <v>1.9570234579481563E-6</v>
      </c>
      <c r="J357" s="3">
        <f>IF(G357&lt;alternative_greater!$C$9,NORMDIST(G357,$B$3,C$5,0),0)</f>
        <v>0</v>
      </c>
      <c r="K357" s="3">
        <f>IF(G357&gt;=alternative_greater!$C$9,NORMDIST(G357,$B$3,C$5,0),0)</f>
        <v>11.642767597992973</v>
      </c>
      <c r="L357" s="3">
        <f>IF(AND(ABS(G357-alternative_greater!C$9)&lt;computations!B$7,L356=0),computations!O$6,0)</f>
        <v>0</v>
      </c>
      <c r="M357" s="3">
        <f>IF(AND(ABS(G357-B$2)&lt;computations!B$7,M356=0),computations!O$6,0)</f>
        <v>0</v>
      </c>
      <c r="N357" s="3">
        <f>IF(AND(ABS(G357-B$3)&lt;computations!B$7,N356=0),computations!O$6,0)</f>
        <v>0</v>
      </c>
      <c r="Q357" s="1">
        <f t="shared" si="11"/>
        <v>0.44110000000000421</v>
      </c>
      <c r="R357" s="1">
        <f>IF(Q357&gt;alternative_less!C$9,NORMDIST(Q357,$D$2,SQRT($D$4),0),0)</f>
        <v>5.8642704022061318</v>
      </c>
      <c r="S357" s="1">
        <f>IF(Q357&lt;=alternative_less!C$9,NORMDIST(Q357,$D$2,SQRT($D$4),0),0)</f>
        <v>0</v>
      </c>
      <c r="T357" s="3">
        <f>IF(Q357&gt;alternative_less!C$9,NORMDIST(Q357,$D$3,$E$5,0),0)</f>
        <v>5.3231328797681321E-5</v>
      </c>
      <c r="U357" s="3">
        <f>IF(Q357&lt;=alternative_less!C$9,NORMDIST(Q357,$D$3,$E$5,0),0)</f>
        <v>0</v>
      </c>
      <c r="V357" s="3">
        <f>IF(AND(ABS(Q357-alternative_less!C$9)&lt;computations!D$7,V356=0),computations!Y$6,0)</f>
        <v>0</v>
      </c>
      <c r="W357" s="3">
        <f>IF(AND(ABS(Q357-D$2)&lt;computations!D$7,W356=0),computations!Y$6,0)</f>
        <v>0</v>
      </c>
      <c r="X357" s="3">
        <f>IF(AND(ABS(Q357-D$3)&lt;computations!D$7,X356=0),computations!Y$6,0)</f>
        <v>0</v>
      </c>
    </row>
    <row r="358" spans="7:24" x14ac:dyDescent="0.2">
      <c r="G358" s="1">
        <f t="shared" si="10"/>
        <v>0.29299999999999732</v>
      </c>
      <c r="H358" s="1">
        <f>IF(G358&lt;alternative_greater!$C$9,NORMDIST(G358,$B$2,SQRT($B$4),0),0)</f>
        <v>0</v>
      </c>
      <c r="I358" s="1">
        <f>IF(G358&gt;=alternative_greater!$C$9,NORMDIST(G358,$B$2,SQRT($B$4),0),0)</f>
        <v>1.7110698064032516E-6</v>
      </c>
      <c r="J358" s="3">
        <f>IF(G358&lt;alternative_greater!$C$9,NORMDIST(G358,$B$3,C$5,0),0)</f>
        <v>0</v>
      </c>
      <c r="K358" s="3">
        <f>IF(G358&gt;=alternative_greater!$C$9,NORMDIST(G358,$B$3,C$5,0),0)</f>
        <v>11.555085653559079</v>
      </c>
      <c r="L358" s="3">
        <f>IF(AND(ABS(G358-alternative_greater!C$9)&lt;computations!B$7,L357=0),computations!O$6,0)</f>
        <v>0</v>
      </c>
      <c r="M358" s="3">
        <f>IF(AND(ABS(G358-B$2)&lt;computations!B$7,M357=0),computations!O$6,0)</f>
        <v>0</v>
      </c>
      <c r="N358" s="3">
        <f>IF(AND(ABS(G358-B$3)&lt;computations!B$7,N357=0),computations!O$6,0)</f>
        <v>0</v>
      </c>
      <c r="Q358" s="1">
        <f t="shared" si="11"/>
        <v>0.44200000000000422</v>
      </c>
      <c r="R358" s="1">
        <f>IF(Q358&gt;alternative_less!C$9,NORMDIST(Q358,$D$2,SQRT($D$4),0),0)</f>
        <v>5.751159653051892</v>
      </c>
      <c r="S358" s="1">
        <f>IF(Q358&lt;=alternative_less!C$9,NORMDIST(Q358,$D$2,SQRT($D$4),0),0)</f>
        <v>0</v>
      </c>
      <c r="T358" s="3">
        <f>IF(Q358&gt;alternative_less!C$9,NORMDIST(Q358,$D$3,$E$5,0),0)</f>
        <v>4.7451925803977409E-5</v>
      </c>
      <c r="U358" s="3">
        <f>IF(Q358&lt;=alternative_less!C$9,NORMDIST(Q358,$D$3,$E$5,0),0)</f>
        <v>0</v>
      </c>
      <c r="V358" s="3">
        <f>IF(AND(ABS(Q358-alternative_less!C$9)&lt;computations!D$7,V357=0),computations!Y$6,0)</f>
        <v>0</v>
      </c>
      <c r="W358" s="3">
        <f>IF(AND(ABS(Q358-D$2)&lt;computations!D$7,W357=0),computations!Y$6,0)</f>
        <v>0</v>
      </c>
      <c r="X358" s="3">
        <f>IF(AND(ABS(Q358-D$3)&lt;computations!D$7,X357=0),computations!Y$6,0)</f>
        <v>0</v>
      </c>
    </row>
    <row r="359" spans="7:24" x14ac:dyDescent="0.2">
      <c r="G359" s="1">
        <f t="shared" si="10"/>
        <v>0.29359999999999731</v>
      </c>
      <c r="H359" s="1">
        <f>IF(G359&lt;alternative_greater!$C$9,NORMDIST(G359,$B$2,SQRT($B$4),0),0)</f>
        <v>0</v>
      </c>
      <c r="I359" s="1">
        <f>IF(G359&gt;=alternative_greater!$C$9,NORMDIST(G359,$B$2,SQRT($B$4),0),0)</f>
        <v>1.4951823975364455E-6</v>
      </c>
      <c r="J359" s="3">
        <f>IF(G359&lt;alternative_greater!$C$9,NORMDIST(G359,$B$3,C$5,0),0)</f>
        <v>0</v>
      </c>
      <c r="K359" s="3">
        <f>IF(G359&gt;=alternative_greater!$C$9,NORMDIST(G359,$B$3,C$5,0),0)</f>
        <v>11.463969037955302</v>
      </c>
      <c r="L359" s="3">
        <f>IF(AND(ABS(G359-alternative_greater!C$9)&lt;computations!B$7,L358=0),computations!O$6,0)</f>
        <v>0</v>
      </c>
      <c r="M359" s="3">
        <f>IF(AND(ABS(G359-B$2)&lt;computations!B$7,M358=0),computations!O$6,0)</f>
        <v>0</v>
      </c>
      <c r="N359" s="3">
        <f>IF(AND(ABS(G359-B$3)&lt;computations!B$7,N358=0),computations!O$6,0)</f>
        <v>0</v>
      </c>
      <c r="Q359" s="1">
        <f t="shared" si="11"/>
        <v>0.44290000000000423</v>
      </c>
      <c r="R359" s="1">
        <f>IF(Q359&gt;alternative_less!C$9,NORMDIST(Q359,$D$2,SQRT($D$4),0),0)</f>
        <v>5.6378516271266008</v>
      </c>
      <c r="S359" s="1">
        <f>IF(Q359&lt;=alternative_less!C$9,NORMDIST(Q359,$D$2,SQRT($D$4),0),0)</f>
        <v>0</v>
      </c>
      <c r="T359" s="3">
        <f>IF(Q359&gt;alternative_less!C$9,NORMDIST(Q359,$D$3,$E$5,0),0)</f>
        <v>4.2277165186961849E-5</v>
      </c>
      <c r="U359" s="3">
        <f>IF(Q359&lt;=alternative_less!C$9,NORMDIST(Q359,$D$3,$E$5,0),0)</f>
        <v>0</v>
      </c>
      <c r="V359" s="3">
        <f>IF(AND(ABS(Q359-alternative_less!C$9)&lt;computations!D$7,V358=0),computations!Y$6,0)</f>
        <v>0</v>
      </c>
      <c r="W359" s="3">
        <f>IF(AND(ABS(Q359-D$2)&lt;computations!D$7,W358=0),computations!Y$6,0)</f>
        <v>0</v>
      </c>
      <c r="X359" s="3">
        <f>IF(AND(ABS(Q359-D$3)&lt;computations!D$7,X358=0),computations!Y$6,0)</f>
        <v>0</v>
      </c>
    </row>
    <row r="360" spans="7:24" x14ac:dyDescent="0.2">
      <c r="G360" s="1">
        <f t="shared" si="10"/>
        <v>0.2941999999999973</v>
      </c>
      <c r="H360" s="1">
        <f>IF(G360&lt;alternative_greater!$C$9,NORMDIST(G360,$B$2,SQRT($B$4),0),0)</f>
        <v>0</v>
      </c>
      <c r="I360" s="1">
        <f>IF(G360&gt;=alternative_greater!$C$9,NORMDIST(G360,$B$2,SQRT($B$4),0),0)</f>
        <v>1.3057961225027778E-6</v>
      </c>
      <c r="J360" s="3">
        <f>IF(G360&lt;alternative_greater!$C$9,NORMDIST(G360,$B$3,C$5,0),0)</f>
        <v>0</v>
      </c>
      <c r="K360" s="3">
        <f>IF(G360&gt;=alternative_greater!$C$9,NORMDIST(G360,$B$3,C$5,0),0)</f>
        <v>11.369509650097971</v>
      </c>
      <c r="L360" s="3">
        <f>IF(AND(ABS(G360-alternative_greater!C$9)&lt;computations!B$7,L359=0),computations!O$6,0)</f>
        <v>0</v>
      </c>
      <c r="M360" s="3">
        <f>IF(AND(ABS(G360-B$2)&lt;computations!B$7,M359=0),computations!O$6,0)</f>
        <v>0</v>
      </c>
      <c r="N360" s="3">
        <f>IF(AND(ABS(G360-B$3)&lt;computations!B$7,N359=0),computations!O$6,0)</f>
        <v>0</v>
      </c>
      <c r="Q360" s="1">
        <f t="shared" si="11"/>
        <v>0.44380000000000425</v>
      </c>
      <c r="R360" s="1">
        <f>IF(Q360&gt;alternative_less!C$9,NORMDIST(Q360,$D$2,SQRT($D$4),0),0)</f>
        <v>5.5244448530332733</v>
      </c>
      <c r="S360" s="1">
        <f>IF(Q360&lt;=alternative_less!C$9,NORMDIST(Q360,$D$2,SQRT($D$4),0),0)</f>
        <v>0</v>
      </c>
      <c r="T360" s="3">
        <f>IF(Q360&gt;alternative_less!C$9,NORMDIST(Q360,$D$3,$E$5,0),0)</f>
        <v>3.7646391644445111E-5</v>
      </c>
      <c r="U360" s="3">
        <f>IF(Q360&lt;=alternative_less!C$9,NORMDIST(Q360,$D$3,$E$5,0),0)</f>
        <v>0</v>
      </c>
      <c r="V360" s="3">
        <f>IF(AND(ABS(Q360-alternative_less!C$9)&lt;computations!D$7,V359=0),computations!Y$6,0)</f>
        <v>0</v>
      </c>
      <c r="W360" s="3">
        <f>IF(AND(ABS(Q360-D$2)&lt;computations!D$7,W359=0),computations!Y$6,0)</f>
        <v>0</v>
      </c>
      <c r="X360" s="3">
        <f>IF(AND(ABS(Q360-D$3)&lt;computations!D$7,X359=0),computations!Y$6,0)</f>
        <v>0</v>
      </c>
    </row>
    <row r="361" spans="7:24" x14ac:dyDescent="0.2">
      <c r="G361" s="1">
        <f t="shared" si="10"/>
        <v>0.29479999999999729</v>
      </c>
      <c r="H361" s="1">
        <f>IF(G361&lt;alternative_greater!$C$9,NORMDIST(G361,$B$2,SQRT($B$4),0),0)</f>
        <v>0</v>
      </c>
      <c r="I361" s="1">
        <f>IF(G361&gt;=alternative_greater!$C$9,NORMDIST(G361,$B$2,SQRT($B$4),0),0)</f>
        <v>1.1397545250588918E-6</v>
      </c>
      <c r="J361" s="3">
        <f>IF(G361&lt;alternative_greater!$C$9,NORMDIST(G361,$B$3,C$5,0),0)</f>
        <v>0</v>
      </c>
      <c r="K361" s="3">
        <f>IF(G361&gt;=alternative_greater!$C$9,NORMDIST(G361,$B$3,C$5,0),0)</f>
        <v>11.271802214371071</v>
      </c>
      <c r="L361" s="3">
        <f>IF(AND(ABS(G361-alternative_greater!C$9)&lt;computations!B$7,L360=0),computations!O$6,0)</f>
        <v>0</v>
      </c>
      <c r="M361" s="3">
        <f>IF(AND(ABS(G361-B$2)&lt;computations!B$7,M360=0),computations!O$6,0)</f>
        <v>0</v>
      </c>
      <c r="N361" s="3">
        <f>IF(AND(ABS(G361-B$3)&lt;computations!B$7,N360=0),computations!O$6,0)</f>
        <v>0</v>
      </c>
      <c r="Q361" s="1">
        <f t="shared" si="11"/>
        <v>0.44470000000000426</v>
      </c>
      <c r="R361" s="1">
        <f>IF(Q361&gt;alternative_less!C$9,NORMDIST(Q361,$D$2,SQRT($D$4),0),0)</f>
        <v>5.4110360217196751</v>
      </c>
      <c r="S361" s="1">
        <f>IF(Q361&lt;=alternative_less!C$9,NORMDIST(Q361,$D$2,SQRT($D$4),0),0)</f>
        <v>0</v>
      </c>
      <c r="T361" s="3">
        <f>IF(Q361&gt;alternative_less!C$9,NORMDIST(Q361,$D$3,$E$5,0),0)</f>
        <v>3.3504746326929358E-5</v>
      </c>
      <c r="U361" s="3">
        <f>IF(Q361&lt;=alternative_less!C$9,NORMDIST(Q361,$D$3,$E$5,0),0)</f>
        <v>0</v>
      </c>
      <c r="V361" s="3">
        <f>IF(AND(ABS(Q361-alternative_less!C$9)&lt;computations!D$7,V360=0),computations!Y$6,0)</f>
        <v>0</v>
      </c>
      <c r="W361" s="3">
        <f>IF(AND(ABS(Q361-D$2)&lt;computations!D$7,W360=0),computations!Y$6,0)</f>
        <v>0</v>
      </c>
      <c r="X361" s="3">
        <f>IF(AND(ABS(Q361-D$3)&lt;computations!D$7,X360=0),computations!Y$6,0)</f>
        <v>0</v>
      </c>
    </row>
    <row r="362" spans="7:24" x14ac:dyDescent="0.2">
      <c r="G362" s="1">
        <f t="shared" si="10"/>
        <v>0.29539999999999728</v>
      </c>
      <c r="H362" s="1">
        <f>IF(G362&lt;alternative_greater!$C$9,NORMDIST(G362,$B$2,SQRT($B$4),0),0)</f>
        <v>0</v>
      </c>
      <c r="I362" s="1">
        <f>IF(G362&gt;=alternative_greater!$C$9,NORMDIST(G362,$B$2,SQRT($B$4),0),0)</f>
        <v>9.9426471434878939E-7</v>
      </c>
      <c r="J362" s="3">
        <f>IF(G362&lt;alternative_greater!$C$9,NORMDIST(G362,$B$3,C$5,0),0)</f>
        <v>0</v>
      </c>
      <c r="K362" s="3">
        <f>IF(G362&gt;=alternative_greater!$C$9,NORMDIST(G362,$B$3,C$5,0),0)</f>
        <v>11.170944122621798</v>
      </c>
      <c r="L362" s="3">
        <f>IF(AND(ABS(G362-alternative_greater!C$9)&lt;computations!B$7,L361=0),computations!O$6,0)</f>
        <v>0</v>
      </c>
      <c r="M362" s="3">
        <f>IF(AND(ABS(G362-B$2)&lt;computations!B$7,M361=0),computations!O$6,0)</f>
        <v>0</v>
      </c>
      <c r="N362" s="3">
        <f>IF(AND(ABS(G362-B$3)&lt;computations!B$7,N361=0),computations!O$6,0)</f>
        <v>0</v>
      </c>
      <c r="Q362" s="1">
        <f t="shared" si="11"/>
        <v>0.44560000000000427</v>
      </c>
      <c r="R362" s="1">
        <f>IF(Q362&gt;alternative_less!C$9,NORMDIST(Q362,$D$2,SQRT($D$4),0),0)</f>
        <v>5.2977198619695738</v>
      </c>
      <c r="S362" s="1">
        <f>IF(Q362&lt;=alternative_less!C$9,NORMDIST(Q362,$D$2,SQRT($D$4),0),0)</f>
        <v>0</v>
      </c>
      <c r="T362" s="3">
        <f>IF(Q362&gt;alternative_less!C$9,NORMDIST(Q362,$D$3,$E$5,0),0)</f>
        <v>2.9802643874479436E-5</v>
      </c>
      <c r="U362" s="3">
        <f>IF(Q362&lt;=alternative_less!C$9,NORMDIST(Q362,$D$3,$E$5,0),0)</f>
        <v>0</v>
      </c>
      <c r="V362" s="3">
        <f>IF(AND(ABS(Q362-alternative_less!C$9)&lt;computations!D$7,V361=0),computations!Y$6,0)</f>
        <v>0</v>
      </c>
      <c r="W362" s="3">
        <f>IF(AND(ABS(Q362-D$2)&lt;computations!D$7,W361=0),computations!Y$6,0)</f>
        <v>0</v>
      </c>
      <c r="X362" s="3">
        <f>IF(AND(ABS(Q362-D$3)&lt;computations!D$7,X361=0),computations!Y$6,0)</f>
        <v>0</v>
      </c>
    </row>
    <row r="363" spans="7:24" x14ac:dyDescent="0.2">
      <c r="G363" s="1">
        <f t="shared" si="10"/>
        <v>0.29599999999999727</v>
      </c>
      <c r="H363" s="1">
        <f>IF(G363&lt;alternative_greater!$C$9,NORMDIST(G363,$B$2,SQRT($B$4),0),0)</f>
        <v>0</v>
      </c>
      <c r="I363" s="1">
        <f>IF(G363&gt;=alternative_greater!$C$9,NORMDIST(G363,$B$2,SQRT($B$4),0),0)</f>
        <v>8.6685703904760878E-7</v>
      </c>
      <c r="J363" s="3">
        <f>IF(G363&lt;alternative_greater!$C$9,NORMDIST(G363,$B$3,C$5,0),0)</f>
        <v>0</v>
      </c>
      <c r="K363" s="3">
        <f>IF(G363&gt;=alternative_greater!$C$9,NORMDIST(G363,$B$3,C$5,0),0)</f>
        <v>11.067035272744118</v>
      </c>
      <c r="L363" s="3">
        <f>IF(AND(ABS(G363-alternative_greater!C$9)&lt;computations!B$7,L362=0),computations!O$6,0)</f>
        <v>0</v>
      </c>
      <c r="M363" s="3">
        <f>IF(AND(ABS(G363-B$2)&lt;computations!B$7,M362=0),computations!O$6,0)</f>
        <v>0</v>
      </c>
      <c r="N363" s="3">
        <f>IF(AND(ABS(G363-B$3)&lt;computations!B$7,N362=0),computations!O$6,0)</f>
        <v>0</v>
      </c>
      <c r="Q363" s="1">
        <f t="shared" si="11"/>
        <v>0.44650000000000428</v>
      </c>
      <c r="R363" s="1">
        <f>IF(Q363&gt;alternative_less!C$9,NORMDIST(Q363,$D$2,SQRT($D$4),0),0)</f>
        <v>5.1845890225189715</v>
      </c>
      <c r="S363" s="1">
        <f>IF(Q363&lt;=alternative_less!C$9,NORMDIST(Q363,$D$2,SQRT($D$4),0),0)</f>
        <v>0</v>
      </c>
      <c r="T363" s="3">
        <f>IF(Q363&gt;alternative_less!C$9,NORMDIST(Q363,$D$3,$E$5,0),0)</f>
        <v>2.6495293413912954E-5</v>
      </c>
      <c r="U363" s="3">
        <f>IF(Q363&lt;=alternative_less!C$9,NORMDIST(Q363,$D$3,$E$5,0),0)</f>
        <v>0</v>
      </c>
      <c r="V363" s="3">
        <f>IF(AND(ABS(Q363-alternative_less!C$9)&lt;computations!D$7,V362=0),computations!Y$6,0)</f>
        <v>0</v>
      </c>
      <c r="W363" s="3">
        <f>IF(AND(ABS(Q363-D$2)&lt;computations!D$7,W362=0),computations!Y$6,0)</f>
        <v>0</v>
      </c>
      <c r="X363" s="3">
        <f>IF(AND(ABS(Q363-D$3)&lt;computations!D$7,X362=0),computations!Y$6,0)</f>
        <v>0</v>
      </c>
    </row>
    <row r="364" spans="7:24" x14ac:dyDescent="0.2">
      <c r="G364" s="1">
        <f t="shared" si="10"/>
        <v>0.29659999999999725</v>
      </c>
      <c r="H364" s="1">
        <f>IF(G364&lt;alternative_greater!$C$9,NORMDIST(G364,$B$2,SQRT($B$4),0),0)</f>
        <v>0</v>
      </c>
      <c r="I364" s="1">
        <f>IF(G364&gt;=alternative_greater!$C$9,NORMDIST(G364,$B$2,SQRT($B$4),0),0)</f>
        <v>7.5534904525512466E-7</v>
      </c>
      <c r="J364" s="3">
        <f>IF(G364&lt;alternative_greater!$C$9,NORMDIST(G364,$B$3,C$5,0),0)</f>
        <v>0</v>
      </c>
      <c r="K364" s="3">
        <f>IF(G364&gt;=alternative_greater!$C$9,NORMDIST(G364,$B$3,C$5,0),0)</f>
        <v>10.96017790422388</v>
      </c>
      <c r="L364" s="3">
        <f>IF(AND(ABS(G364-alternative_greater!C$9)&lt;computations!B$7,L363=0),computations!O$6,0)</f>
        <v>0</v>
      </c>
      <c r="M364" s="3">
        <f>IF(AND(ABS(G364-B$2)&lt;computations!B$7,M363=0),computations!O$6,0)</f>
        <v>0</v>
      </c>
      <c r="N364" s="3">
        <f>IF(AND(ABS(G364-B$3)&lt;computations!B$7,N363=0),computations!O$6,0)</f>
        <v>0</v>
      </c>
      <c r="Q364" s="1">
        <f t="shared" si="11"/>
        <v>0.44740000000000429</v>
      </c>
      <c r="R364" s="1">
        <f>IF(Q364&gt;alternative_less!C$9,NORMDIST(Q364,$D$2,SQRT($D$4),0),0)</f>
        <v>5.0717339609565224</v>
      </c>
      <c r="S364" s="1">
        <f>IF(Q364&lt;=alternative_less!C$9,NORMDIST(Q364,$D$2,SQRT($D$4),0),0)</f>
        <v>0</v>
      </c>
      <c r="T364" s="3">
        <f>IF(Q364&gt;alternative_less!C$9,NORMDIST(Q364,$D$3,$E$5,0),0)</f>
        <v>2.3542260145380666E-5</v>
      </c>
      <c r="U364" s="3">
        <f>IF(Q364&lt;=alternative_less!C$9,NORMDIST(Q364,$D$3,$E$5,0),0)</f>
        <v>0</v>
      </c>
      <c r="V364" s="3">
        <f>IF(AND(ABS(Q364-alternative_less!C$9)&lt;computations!D$7,V363=0),computations!Y$6,0)</f>
        <v>0</v>
      </c>
      <c r="W364" s="3">
        <f>IF(AND(ABS(Q364-D$2)&lt;computations!D$7,W363=0),computations!Y$6,0)</f>
        <v>0</v>
      </c>
      <c r="X364" s="3">
        <f>IF(AND(ABS(Q364-D$3)&lt;computations!D$7,X363=0),computations!Y$6,0)</f>
        <v>0</v>
      </c>
    </row>
    <row r="365" spans="7:24" x14ac:dyDescent="0.2">
      <c r="G365" s="1">
        <f t="shared" si="10"/>
        <v>0.29719999999999724</v>
      </c>
      <c r="H365" s="1">
        <f>IF(G365&lt;alternative_greater!$C$9,NORMDIST(G365,$B$2,SQRT($B$4),0),0)</f>
        <v>0</v>
      </c>
      <c r="I365" s="1">
        <f>IF(G365&gt;=alternative_greater!$C$9,NORMDIST(G365,$B$2,SQRT($B$4),0),0)</f>
        <v>6.5781328554168921E-7</v>
      </c>
      <c r="J365" s="3">
        <f>IF(G365&lt;alternative_greater!$C$9,NORMDIST(G365,$B$3,C$5,0),0)</f>
        <v>0</v>
      </c>
      <c r="K365" s="3">
        <f>IF(G365&gt;=alternative_greater!$C$9,NORMDIST(G365,$B$3,C$5,0),0)</f>
        <v>10.850476431023399</v>
      </c>
      <c r="L365" s="3">
        <f>IF(AND(ABS(G365-alternative_greater!C$9)&lt;computations!B$7,L364=0),computations!O$6,0)</f>
        <v>0</v>
      </c>
      <c r="M365" s="3">
        <f>IF(AND(ABS(G365-B$2)&lt;computations!B$7,M364=0),computations!O$6,0)</f>
        <v>0</v>
      </c>
      <c r="N365" s="3">
        <f>IF(AND(ABS(G365-B$3)&lt;computations!B$7,N364=0),computations!O$6,0)</f>
        <v>0</v>
      </c>
      <c r="Q365" s="1">
        <f t="shared" si="11"/>
        <v>0.44830000000000431</v>
      </c>
      <c r="R365" s="1">
        <f>IF(Q365&gt;alternative_less!C$9,NORMDIST(Q365,$D$2,SQRT($D$4),0),0)</f>
        <v>4.9592428395442596</v>
      </c>
      <c r="S365" s="1">
        <f>IF(Q365&lt;=alternative_less!C$9,NORMDIST(Q365,$D$2,SQRT($D$4),0),0)</f>
        <v>0</v>
      </c>
      <c r="T365" s="3">
        <f>IF(Q365&gt;alternative_less!C$9,NORMDIST(Q365,$D$3,$E$5,0),0)</f>
        <v>2.0907064374247494E-5</v>
      </c>
      <c r="U365" s="3">
        <f>IF(Q365&lt;=alternative_less!C$9,NORMDIST(Q365,$D$3,$E$5,0),0)</f>
        <v>0</v>
      </c>
      <c r="V365" s="3">
        <f>IF(AND(ABS(Q365-alternative_less!C$9)&lt;computations!D$7,V364=0),computations!Y$6,0)</f>
        <v>0</v>
      </c>
      <c r="W365" s="3">
        <f>IF(AND(ABS(Q365-D$2)&lt;computations!D$7,W364=0),computations!Y$6,0)</f>
        <v>0</v>
      </c>
      <c r="X365" s="3">
        <f>IF(AND(ABS(Q365-D$3)&lt;computations!D$7,X364=0),computations!Y$6,0)</f>
        <v>0</v>
      </c>
    </row>
    <row r="366" spans="7:24" x14ac:dyDescent="0.2">
      <c r="G366" s="1">
        <f t="shared" si="10"/>
        <v>0.29779999999999723</v>
      </c>
      <c r="H366" s="1">
        <f>IF(G366&lt;alternative_greater!$C$9,NORMDIST(G366,$B$2,SQRT($B$4),0),0)</f>
        <v>0</v>
      </c>
      <c r="I366" s="1">
        <f>IF(G366&gt;=alternative_greater!$C$9,NORMDIST(G366,$B$2,SQRT($B$4),0),0)</f>
        <v>5.7254858764205477E-7</v>
      </c>
      <c r="J366" s="3">
        <f>IF(G366&lt;alternative_greater!$C$9,NORMDIST(G366,$B$3,C$5,0),0)</f>
        <v>0</v>
      </c>
      <c r="K366" s="3">
        <f>IF(G366&gt;=alternative_greater!$C$9,NORMDIST(G366,$B$3,C$5,0),0)</f>
        <v>10.738037272186492</v>
      </c>
      <c r="L366" s="3">
        <f>IF(AND(ABS(G366-alternative_greater!C$9)&lt;computations!B$7,L365=0),computations!O$6,0)</f>
        <v>0</v>
      </c>
      <c r="M366" s="3">
        <f>IF(AND(ABS(G366-B$2)&lt;computations!B$7,M365=0),computations!O$6,0)</f>
        <v>0</v>
      </c>
      <c r="N366" s="3">
        <f>IF(AND(ABS(G366-B$3)&lt;computations!B$7,N365=0),computations!O$6,0)</f>
        <v>0</v>
      </c>
      <c r="Q366" s="1">
        <f t="shared" si="11"/>
        <v>0.44920000000000432</v>
      </c>
      <c r="R366" s="1">
        <f>IF(Q366&gt;alternative_less!C$9,NORMDIST(Q366,$D$2,SQRT($D$4),0),0)</f>
        <v>4.8472014280716031</v>
      </c>
      <c r="S366" s="1">
        <f>IF(Q366&lt;=alternative_less!C$9,NORMDIST(Q366,$D$2,SQRT($D$4),0),0)</f>
        <v>0</v>
      </c>
      <c r="T366" s="3">
        <f>IF(Q366&gt;alternative_less!C$9,NORMDIST(Q366,$D$3,$E$5,0),0)</f>
        <v>1.8556815058775643E-5</v>
      </c>
      <c r="U366" s="3">
        <f>IF(Q366&lt;=alternative_less!C$9,NORMDIST(Q366,$D$3,$E$5,0),0)</f>
        <v>0</v>
      </c>
      <c r="V366" s="3">
        <f>IF(AND(ABS(Q366-alternative_less!C$9)&lt;computations!D$7,V365=0),computations!Y$6,0)</f>
        <v>0</v>
      </c>
      <c r="W366" s="3">
        <f>IF(AND(ABS(Q366-D$2)&lt;computations!D$7,W365=0),computations!Y$6,0)</f>
        <v>0</v>
      </c>
      <c r="X366" s="3">
        <f>IF(AND(ABS(Q366-D$3)&lt;computations!D$7,X365=0),computations!Y$6,0)</f>
        <v>0</v>
      </c>
    </row>
    <row r="367" spans="7:24" x14ac:dyDescent="0.2">
      <c r="G367" s="1">
        <f t="shared" si="10"/>
        <v>0.29839999999999722</v>
      </c>
      <c r="H367" s="1">
        <f>IF(G367&lt;alternative_greater!$C$9,NORMDIST(G367,$B$2,SQRT($B$4),0),0)</f>
        <v>0</v>
      </c>
      <c r="I367" s="1">
        <f>IF(G367&gt;=alternative_greater!$C$9,NORMDIST(G367,$B$2,SQRT($B$4),0),0)</f>
        <v>4.980544287727703E-7</v>
      </c>
      <c r="J367" s="3">
        <f>IF(G367&lt;alternative_greater!$C$9,NORMDIST(G367,$B$3,C$5,0),0)</f>
        <v>0</v>
      </c>
      <c r="K367" s="3">
        <f>IF(G367&gt;=alternative_greater!$C$9,NORMDIST(G367,$B$3,C$5,0),0)</f>
        <v>10.622968680547128</v>
      </c>
      <c r="L367" s="3">
        <f>IF(AND(ABS(G367-alternative_greater!C$9)&lt;computations!B$7,L366=0),computations!O$6,0)</f>
        <v>0</v>
      </c>
      <c r="M367" s="3">
        <f>IF(AND(ABS(G367-B$2)&lt;computations!B$7,M366=0),computations!O$6,0)</f>
        <v>0</v>
      </c>
      <c r="N367" s="3">
        <f>IF(AND(ABS(G367-B$3)&lt;computations!B$7,N366=0),computations!O$6,0)</f>
        <v>0</v>
      </c>
      <c r="Q367" s="1">
        <f t="shared" si="11"/>
        <v>0.45010000000000433</v>
      </c>
      <c r="R367" s="1">
        <f>IF(Q367&gt;alternative_less!C$9,NORMDIST(Q367,$D$2,SQRT($D$4),0),0)</f>
        <v>4.7356930138327069</v>
      </c>
      <c r="S367" s="1">
        <f>IF(Q367&lt;=alternative_less!C$9,NORMDIST(Q367,$D$2,SQRT($D$4),0),0)</f>
        <v>0</v>
      </c>
      <c r="T367" s="3">
        <f>IF(Q367&gt;alternative_less!C$9,NORMDIST(Q367,$D$3,$E$5,0),0)</f>
        <v>1.6461875146830651E-5</v>
      </c>
      <c r="U367" s="3">
        <f>IF(Q367&lt;=alternative_less!C$9,NORMDIST(Q367,$D$3,$E$5,0),0)</f>
        <v>0</v>
      </c>
      <c r="V367" s="3">
        <f>IF(AND(ABS(Q367-alternative_less!C$9)&lt;computations!D$7,V366=0),computations!Y$6,0)</f>
        <v>0</v>
      </c>
      <c r="W367" s="3">
        <f>IF(AND(ABS(Q367-D$2)&lt;computations!D$7,W366=0),computations!Y$6,0)</f>
        <v>0</v>
      </c>
      <c r="X367" s="3">
        <f>IF(AND(ABS(Q367-D$3)&lt;computations!D$7,X366=0),computations!Y$6,0)</f>
        <v>0</v>
      </c>
    </row>
    <row r="368" spans="7:24" x14ac:dyDescent="0.2">
      <c r="G368" s="1">
        <f t="shared" si="10"/>
        <v>0.29899999999999721</v>
      </c>
      <c r="H368" s="1">
        <f>IF(G368&lt;alternative_greater!$C$9,NORMDIST(G368,$B$2,SQRT($B$4),0),0)</f>
        <v>0</v>
      </c>
      <c r="I368" s="1">
        <f>IF(G368&gt;=alternative_greater!$C$9,NORMDIST(G368,$B$2,SQRT($B$4),0),0)</f>
        <v>4.3300809570257334E-7</v>
      </c>
      <c r="J368" s="3">
        <f>IF(G368&lt;alternative_greater!$C$9,NORMDIST(G368,$B$3,C$5,0),0)</f>
        <v>0</v>
      </c>
      <c r="K368" s="3">
        <f>IF(G368&gt;=alternative_greater!$C$9,NORMDIST(G368,$B$3,C$5,0),0)</f>
        <v>10.505380569925702</v>
      </c>
      <c r="L368" s="3">
        <f>IF(AND(ABS(G368-alternative_greater!C$9)&lt;computations!B$7,L367=0),computations!O$6,0)</f>
        <v>0</v>
      </c>
      <c r="M368" s="3">
        <f>IF(AND(ABS(G368-B$2)&lt;computations!B$7,M367=0),computations!O$6,0)</f>
        <v>0</v>
      </c>
      <c r="N368" s="3">
        <f>IF(AND(ABS(G368-B$3)&lt;computations!B$7,N367=0),computations!O$6,0)</f>
        <v>0</v>
      </c>
      <c r="Q368" s="1">
        <f t="shared" si="11"/>
        <v>0.45100000000000434</v>
      </c>
      <c r="R368" s="1">
        <f>IF(Q368&gt;alternative_less!C$9,NORMDIST(Q368,$D$2,SQRT($D$4),0),0)</f>
        <v>4.6247983187944284</v>
      </c>
      <c r="S368" s="1">
        <f>IF(Q368&lt;=alternative_less!C$9,NORMDIST(Q368,$D$2,SQRT($D$4),0),0)</f>
        <v>0</v>
      </c>
      <c r="T368" s="3">
        <f>IF(Q368&gt;alternative_less!C$9,NORMDIST(Q368,$D$3,$E$5,0),0)</f>
        <v>1.4595556166060036E-5</v>
      </c>
      <c r="U368" s="3">
        <f>IF(Q368&lt;=alternative_less!C$9,NORMDIST(Q368,$D$3,$E$5,0),0)</f>
        <v>0</v>
      </c>
      <c r="V368" s="3">
        <f>IF(AND(ABS(Q368-alternative_less!C$9)&lt;computations!D$7,V367=0),computations!Y$6,0)</f>
        <v>0</v>
      </c>
      <c r="W368" s="3">
        <f>IF(AND(ABS(Q368-D$2)&lt;computations!D$7,W367=0),computations!Y$6,0)</f>
        <v>0</v>
      </c>
      <c r="X368" s="3">
        <f>IF(AND(ABS(Q368-D$3)&lt;computations!D$7,X367=0),computations!Y$6,0)</f>
        <v>0</v>
      </c>
    </row>
    <row r="369" spans="7:24" x14ac:dyDescent="0.2">
      <c r="G369" s="1">
        <f t="shared" si="10"/>
        <v>0.2995999999999972</v>
      </c>
      <c r="H369" s="1">
        <f>IF(G369&lt;alternative_greater!$C$9,NORMDIST(G369,$B$2,SQRT($B$4),0),0)</f>
        <v>0</v>
      </c>
      <c r="I369" s="1">
        <f>IF(G369&gt;=alternative_greater!$C$9,NORMDIST(G369,$B$2,SQRT($B$4),0),0)</f>
        <v>3.7624434179882635E-7</v>
      </c>
      <c r="J369" s="3">
        <f>IF(G369&lt;alternative_greater!$C$9,NORMDIST(G369,$B$3,C$5,0),0)</f>
        <v>0</v>
      </c>
      <c r="K369" s="3">
        <f>IF(G369&gt;=alternative_greater!$C$9,NORMDIST(G369,$B$3,C$5,0),0)</f>
        <v>10.385384341196847</v>
      </c>
      <c r="L369" s="3">
        <f>IF(AND(ABS(G369-alternative_greater!C$9)&lt;computations!B$7,L368=0),computations!O$6,0)</f>
        <v>0</v>
      </c>
      <c r="M369" s="3">
        <f>IF(AND(ABS(G369-B$2)&lt;computations!B$7,M368=0),computations!O$6,0)</f>
        <v>0</v>
      </c>
      <c r="N369" s="3">
        <f>IF(AND(ABS(G369-B$3)&lt;computations!B$7,N368=0),computations!O$6,0)</f>
        <v>0</v>
      </c>
      <c r="Q369" s="1">
        <f t="shared" si="11"/>
        <v>0.45190000000000435</v>
      </c>
      <c r="R369" s="1">
        <f>IF(Q369&gt;alternative_less!C$9,NORMDIST(Q369,$D$2,SQRT($D$4),0),0)</f>
        <v>4.5145954239996664</v>
      </c>
      <c r="S369" s="1">
        <f>IF(Q369&lt;=alternative_less!C$9,NORMDIST(Q369,$D$2,SQRT($D$4),0),0)</f>
        <v>0</v>
      </c>
      <c r="T369" s="3">
        <f>IF(Q369&gt;alternative_less!C$9,NORMDIST(Q369,$D$3,$E$5,0),0)</f>
        <v>1.2933839712150707E-5</v>
      </c>
      <c r="U369" s="3">
        <f>IF(Q369&lt;=alternative_less!C$9,NORMDIST(Q369,$D$3,$E$5,0),0)</f>
        <v>0</v>
      </c>
      <c r="V369" s="3">
        <f>IF(AND(ABS(Q369-alternative_less!C$9)&lt;computations!D$7,V368=0),computations!Y$6,0)</f>
        <v>0</v>
      </c>
      <c r="W369" s="3">
        <f>IF(AND(ABS(Q369-D$2)&lt;computations!D$7,W368=0),computations!Y$6,0)</f>
        <v>0</v>
      </c>
      <c r="X369" s="3">
        <f>IF(AND(ABS(Q369-D$3)&lt;computations!D$7,X368=0),computations!Y$6,0)</f>
        <v>0</v>
      </c>
    </row>
    <row r="370" spans="7:24" x14ac:dyDescent="0.2">
      <c r="G370" s="1">
        <f t="shared" si="10"/>
        <v>0.30019999999999719</v>
      </c>
      <c r="H370" s="1">
        <f>IF(G370&lt;alternative_greater!$C$9,NORMDIST(G370,$B$2,SQRT($B$4),0),0)</f>
        <v>0</v>
      </c>
      <c r="I370" s="1">
        <f>IF(G370&gt;=alternative_greater!$C$9,NORMDIST(G370,$B$2,SQRT($B$4),0),0)</f>
        <v>3.2673728055496398E-7</v>
      </c>
      <c r="J370" s="3">
        <f>IF(G370&lt;alternative_greater!$C$9,NORMDIST(G370,$B$3,C$5,0),0)</f>
        <v>0</v>
      </c>
      <c r="K370" s="3">
        <f>IF(G370&gt;=alternative_greater!$C$9,NORMDIST(G370,$B$3,C$5,0),0)</f>
        <v>10.263092707611444</v>
      </c>
      <c r="L370" s="3">
        <f>IF(AND(ABS(G370-alternative_greater!C$9)&lt;computations!B$7,L369=0),computations!O$6,0)</f>
        <v>0</v>
      </c>
      <c r="M370" s="3">
        <f>IF(AND(ABS(G370-B$2)&lt;computations!B$7,M369=0),computations!O$6,0)</f>
        <v>0</v>
      </c>
      <c r="N370" s="3">
        <f>IF(AND(ABS(G370-B$3)&lt;computations!B$7,N369=0),computations!O$6,0)</f>
        <v>0</v>
      </c>
      <c r="Q370" s="1">
        <f t="shared" si="11"/>
        <v>0.45280000000000437</v>
      </c>
      <c r="R370" s="1">
        <f>IF(Q370&gt;alternative_less!C$9,NORMDIST(Q370,$D$2,SQRT($D$4),0),0)</f>
        <v>4.4051597012287376</v>
      </c>
      <c r="S370" s="1">
        <f>IF(Q370&lt;=alternative_less!C$9,NORMDIST(Q370,$D$2,SQRT($D$4),0),0)</f>
        <v>0</v>
      </c>
      <c r="T370" s="3">
        <f>IF(Q370&gt;alternative_less!C$9,NORMDIST(Q370,$D$3,$E$5,0),0)</f>
        <v>1.1455123649265502E-5</v>
      </c>
      <c r="U370" s="3">
        <f>IF(Q370&lt;=alternative_less!C$9,NORMDIST(Q370,$D$3,$E$5,0),0)</f>
        <v>0</v>
      </c>
      <c r="V370" s="3">
        <f>IF(AND(ABS(Q370-alternative_less!C$9)&lt;computations!D$7,V369=0),computations!Y$6,0)</f>
        <v>0</v>
      </c>
      <c r="W370" s="3">
        <f>IF(AND(ABS(Q370-D$2)&lt;computations!D$7,W369=0),computations!Y$6,0)</f>
        <v>0</v>
      </c>
      <c r="X370" s="3">
        <f>IF(AND(ABS(Q370-D$3)&lt;computations!D$7,X369=0),computations!Y$6,0)</f>
        <v>0</v>
      </c>
    </row>
    <row r="371" spans="7:24" x14ac:dyDescent="0.2">
      <c r="G371" s="1">
        <f t="shared" si="10"/>
        <v>0.30079999999999718</v>
      </c>
      <c r="H371" s="1">
        <f>IF(G371&lt;alternative_greater!$C$9,NORMDIST(G371,$B$2,SQRT($B$4),0),0)</f>
        <v>0</v>
      </c>
      <c r="I371" s="1">
        <f>IF(G371&gt;=alternative_greater!$C$9,NORMDIST(G371,$B$2,SQRT($B$4),0),0)</f>
        <v>2.8358428080497418E-7</v>
      </c>
      <c r="J371" s="3">
        <f>IF(G371&lt;alternative_greater!$C$9,NORMDIST(G371,$B$3,C$5,0),0)</f>
        <v>0</v>
      </c>
      <c r="K371" s="3">
        <f>IF(G371&gt;=alternative_greater!$C$9,NORMDIST(G371,$B$3,C$5,0),0)</f>
        <v>10.138619519753162</v>
      </c>
      <c r="L371" s="3">
        <f>IF(AND(ABS(G371-alternative_greater!C$9)&lt;computations!B$7,L370=0),computations!O$6,0)</f>
        <v>0</v>
      </c>
      <c r="M371" s="3">
        <f>IF(AND(ABS(G371-B$2)&lt;computations!B$7,M370=0),computations!O$6,0)</f>
        <v>0</v>
      </c>
      <c r="N371" s="3">
        <f>IF(AND(ABS(G371-B$3)&lt;computations!B$7,N370=0),computations!O$6,0)</f>
        <v>0</v>
      </c>
      <c r="Q371" s="1">
        <f t="shared" si="11"/>
        <v>0.45370000000000438</v>
      </c>
      <c r="R371" s="1">
        <f>IF(Q371&gt;alternative_less!C$9,NORMDIST(Q371,$D$2,SQRT($D$4),0),0)</f>
        <v>4.2965637519197299</v>
      </c>
      <c r="S371" s="1">
        <f>IF(Q371&lt;=alternative_less!C$9,NORMDIST(Q371,$D$2,SQRT($D$4),0),0)</f>
        <v>0</v>
      </c>
      <c r="T371" s="3">
        <f>IF(Q371&gt;alternative_less!C$9,NORMDIST(Q371,$D$3,$E$5,0),0)</f>
        <v>1.0139990996018152E-5</v>
      </c>
      <c r="U371" s="3">
        <f>IF(Q371&lt;=alternative_less!C$9,NORMDIST(Q371,$D$3,$E$5,0),0)</f>
        <v>0</v>
      </c>
      <c r="V371" s="3">
        <f>IF(AND(ABS(Q371-alternative_less!C$9)&lt;computations!D$7,V370=0),computations!Y$6,0)</f>
        <v>0</v>
      </c>
      <c r="W371" s="3">
        <f>IF(AND(ABS(Q371-D$2)&lt;computations!D$7,W370=0),computations!Y$6,0)</f>
        <v>0</v>
      </c>
      <c r="X371" s="3">
        <f>IF(AND(ABS(Q371-D$3)&lt;computations!D$7,X370=0),computations!Y$6,0)</f>
        <v>0</v>
      </c>
    </row>
    <row r="372" spans="7:24" x14ac:dyDescent="0.2">
      <c r="G372" s="1">
        <f t="shared" si="10"/>
        <v>0.30139999999999717</v>
      </c>
      <c r="H372" s="1">
        <f>IF(G372&lt;alternative_greater!$C$9,NORMDIST(G372,$B$2,SQRT($B$4),0),0)</f>
        <v>0</v>
      </c>
      <c r="I372" s="1">
        <f>IF(G372&gt;=alternative_greater!$C$9,NORMDIST(G372,$B$2,SQRT($B$4),0),0)</f>
        <v>2.4599165216574699E-7</v>
      </c>
      <c r="J372" s="3">
        <f>IF(G372&lt;alternative_greater!$C$9,NORMDIST(G372,$B$3,C$5,0),0)</f>
        <v>0</v>
      </c>
      <c r="K372" s="3">
        <f>IF(G372&gt;=alternative_greater!$C$9,NORMDIST(G372,$B$3,C$5,0),0)</f>
        <v>10.012079590506525</v>
      </c>
      <c r="L372" s="3">
        <f>IF(AND(ABS(G372-alternative_greater!C$9)&lt;computations!B$7,L371=0),computations!O$6,0)</f>
        <v>0</v>
      </c>
      <c r="M372" s="3">
        <f>IF(AND(ABS(G372-B$2)&lt;computations!B$7,M371=0),computations!O$6,0)</f>
        <v>0</v>
      </c>
      <c r="N372" s="3">
        <f>IF(AND(ABS(G372-B$3)&lt;computations!B$7,N371=0),computations!O$6,0)</f>
        <v>0</v>
      </c>
      <c r="Q372" s="1">
        <f t="shared" si="11"/>
        <v>0.45460000000000439</v>
      </c>
      <c r="R372" s="1">
        <f>IF(Q372&gt;alternative_less!C$9,NORMDIST(Q372,$D$2,SQRT($D$4),0),0)</f>
        <v>4.1888773533275803</v>
      </c>
      <c r="S372" s="1">
        <f>IF(Q372&lt;=alternative_less!C$9,NORMDIST(Q372,$D$2,SQRT($D$4),0),0)</f>
        <v>0</v>
      </c>
      <c r="T372" s="3">
        <f>IF(Q372&gt;alternative_less!C$9,NORMDIST(Q372,$D$3,$E$5,0),0)</f>
        <v>8.9709996197986239E-6</v>
      </c>
      <c r="U372" s="3">
        <f>IF(Q372&lt;=alternative_less!C$9,NORMDIST(Q372,$D$3,$E$5,0),0)</f>
        <v>0</v>
      </c>
      <c r="V372" s="3">
        <f>IF(AND(ABS(Q372-alternative_less!C$9)&lt;computations!D$7,V371=0),computations!Y$6,0)</f>
        <v>0</v>
      </c>
      <c r="W372" s="3">
        <f>IF(AND(ABS(Q372-D$2)&lt;computations!D$7,W371=0),computations!Y$6,0)</f>
        <v>0</v>
      </c>
      <c r="X372" s="3">
        <f>IF(AND(ABS(Q372-D$3)&lt;computations!D$7,X371=0),computations!Y$6,0)</f>
        <v>0</v>
      </c>
    </row>
    <row r="373" spans="7:24" x14ac:dyDescent="0.2">
      <c r="G373" s="1">
        <f t="shared" si="10"/>
        <v>0.30199999999999716</v>
      </c>
      <c r="H373" s="1">
        <f>IF(G373&lt;alternative_greater!$C$9,NORMDIST(G373,$B$2,SQRT($B$4),0),0)</f>
        <v>0</v>
      </c>
      <c r="I373" s="1">
        <f>IF(G373&gt;=alternative_greater!$C$9,NORMDIST(G373,$B$2,SQRT($B$4),0),0)</f>
        <v>2.1326193041538181E-7</v>
      </c>
      <c r="J373" s="3">
        <f>IF(G373&lt;alternative_greater!$C$9,NORMDIST(G373,$B$3,C$5,0),0)</f>
        <v>0</v>
      </c>
      <c r="K373" s="3">
        <f>IF(G373&gt;=alternative_greater!$C$9,NORMDIST(G373,$B$3,C$5,0),0)</f>
        <v>9.8835885204090648</v>
      </c>
      <c r="L373" s="3">
        <f>IF(AND(ABS(G373-alternative_greater!C$9)&lt;computations!B$7,L372=0),computations!O$6,0)</f>
        <v>0</v>
      </c>
      <c r="M373" s="3">
        <f>IF(AND(ABS(G373-B$2)&lt;computations!B$7,M372=0),computations!O$6,0)</f>
        <v>0</v>
      </c>
      <c r="N373" s="3">
        <f>IF(AND(ABS(G373-B$3)&lt;computations!B$7,N372=0),computations!O$6,0)</f>
        <v>0</v>
      </c>
      <c r="Q373" s="1">
        <f t="shared" si="11"/>
        <v>0.4555000000000044</v>
      </c>
      <c r="R373" s="1">
        <f>IF(Q373&gt;alternative_less!C$9,NORMDIST(Q373,$D$2,SQRT($D$4),0),0)</f>
        <v>4.0821674118810165</v>
      </c>
      <c r="S373" s="1">
        <f>IF(Q373&lt;=alternative_less!C$9,NORMDIST(Q373,$D$2,SQRT($D$4),0),0)</f>
        <v>0</v>
      </c>
      <c r="T373" s="3">
        <f>IF(Q373&gt;alternative_less!C$9,NORMDIST(Q373,$D$3,$E$5,0),0)</f>
        <v>7.9324910023351083E-6</v>
      </c>
      <c r="U373" s="3">
        <f>IF(Q373&lt;=alternative_less!C$9,NORMDIST(Q373,$D$3,$E$5,0),0)</f>
        <v>0</v>
      </c>
      <c r="V373" s="3">
        <f>IF(AND(ABS(Q373-alternative_less!C$9)&lt;computations!D$7,V372=0),computations!Y$6,0)</f>
        <v>0</v>
      </c>
      <c r="W373" s="3">
        <f>IF(AND(ABS(Q373-D$2)&lt;computations!D$7,W372=0),computations!Y$6,0)</f>
        <v>0</v>
      </c>
      <c r="X373" s="3">
        <f>IF(AND(ABS(Q373-D$3)&lt;computations!D$7,X372=0),computations!Y$6,0)</f>
        <v>0</v>
      </c>
    </row>
    <row r="374" spans="7:24" x14ac:dyDescent="0.2">
      <c r="G374" s="1">
        <f t="shared" si="10"/>
        <v>0.30259999999999715</v>
      </c>
      <c r="H374" s="1">
        <f>IF(G374&lt;alternative_greater!$C$9,NORMDIST(G374,$B$2,SQRT($B$4),0),0)</f>
        <v>0</v>
      </c>
      <c r="I374" s="1">
        <f>IF(G374&gt;=alternative_greater!$C$9,NORMDIST(G374,$B$2,SQRT($B$4),0),0)</f>
        <v>1.847825916998792E-7</v>
      </c>
      <c r="J374" s="3">
        <f>IF(G374&lt;alternative_greater!$C$9,NORMDIST(G374,$B$3,C$5,0),0)</f>
        <v>0</v>
      </c>
      <c r="K374" s="3">
        <f>IF(G374&gt;=alternative_greater!$C$9,NORMDIST(G374,$B$3,C$5,0),0)</f>
        <v>9.7532625237547368</v>
      </c>
      <c r="L374" s="3">
        <f>IF(AND(ABS(G374-alternative_greater!C$9)&lt;computations!B$7,L373=0),computations!O$6,0)</f>
        <v>0</v>
      </c>
      <c r="M374" s="3">
        <f>IF(AND(ABS(G374-B$2)&lt;computations!B$7,M373=0),computations!O$6,0)</f>
        <v>0</v>
      </c>
      <c r="N374" s="3">
        <f>IF(AND(ABS(G374-B$3)&lt;computations!B$7,N373=0),computations!O$6,0)</f>
        <v>0</v>
      </c>
      <c r="Q374" s="1">
        <f t="shared" si="11"/>
        <v>0.45640000000000441</v>
      </c>
      <c r="R374" s="1">
        <f>IF(Q374&gt;alternative_less!C$9,NORMDIST(Q374,$D$2,SQRT($D$4),0),0)</f>
        <v>3.9764979236765106</v>
      </c>
      <c r="S374" s="1">
        <f>IF(Q374&lt;=alternative_less!C$9,NORMDIST(Q374,$D$2,SQRT($D$4),0),0)</f>
        <v>0</v>
      </c>
      <c r="T374" s="3">
        <f>IF(Q374&gt;alternative_less!C$9,NORMDIST(Q374,$D$3,$E$5,0),0)</f>
        <v>7.0104164705088259E-6</v>
      </c>
      <c r="U374" s="3">
        <f>IF(Q374&lt;=alternative_less!C$9,NORMDIST(Q374,$D$3,$E$5,0),0)</f>
        <v>0</v>
      </c>
      <c r="V374" s="3">
        <f>IF(AND(ABS(Q374-alternative_less!C$9)&lt;computations!D$7,V373=0),computations!Y$6,0)</f>
        <v>0</v>
      </c>
      <c r="W374" s="3">
        <f>IF(AND(ABS(Q374-D$2)&lt;computations!D$7,W373=0),computations!Y$6,0)</f>
        <v>0</v>
      </c>
      <c r="X374" s="3">
        <f>IF(AND(ABS(Q374-D$3)&lt;computations!D$7,X373=0),computations!Y$6,0)</f>
        <v>0</v>
      </c>
    </row>
    <row r="375" spans="7:24" x14ac:dyDescent="0.2">
      <c r="G375" s="1">
        <f t="shared" si="10"/>
        <v>0.30319999999999714</v>
      </c>
      <c r="H375" s="1">
        <f>IF(G375&lt;alternative_greater!$C$9,NORMDIST(G375,$B$2,SQRT($B$4),0),0)</f>
        <v>0</v>
      </c>
      <c r="I375" s="1">
        <f>IF(G375&gt;=alternative_greater!$C$9,NORMDIST(G375,$B$2,SQRT($B$4),0),0)</f>
        <v>1.6001604183220236E-7</v>
      </c>
      <c r="J375" s="3">
        <f>IF(G375&lt;alternative_greater!$C$9,NORMDIST(G375,$B$3,C$5,0),0)</f>
        <v>0</v>
      </c>
      <c r="K375" s="3">
        <f>IF(G375&gt;=alternative_greater!$C$9,NORMDIST(G375,$B$3,C$5,0),0)</f>
        <v>9.6212182558093833</v>
      </c>
      <c r="L375" s="3">
        <f>IF(AND(ABS(G375-alternative_greater!C$9)&lt;computations!B$7,L374=0),computations!O$6,0)</f>
        <v>0</v>
      </c>
      <c r="M375" s="3">
        <f>IF(AND(ABS(G375-B$2)&lt;computations!B$7,M374=0),computations!O$6,0)</f>
        <v>0</v>
      </c>
      <c r="N375" s="3">
        <f>IF(AND(ABS(G375-B$3)&lt;computations!B$7,N374=0),computations!O$6,0)</f>
        <v>0</v>
      </c>
      <c r="Q375" s="1">
        <f t="shared" si="11"/>
        <v>0.45730000000000443</v>
      </c>
      <c r="R375" s="1">
        <f>IF(Q375&gt;alternative_less!C$9,NORMDIST(Q375,$D$2,SQRT($D$4),0),0)</f>
        <v>3.8719299420290914</v>
      </c>
      <c r="S375" s="1">
        <f>IF(Q375&lt;=alternative_less!C$9,NORMDIST(Q375,$D$2,SQRT($D$4),0),0)</f>
        <v>0</v>
      </c>
      <c r="T375" s="3">
        <f>IF(Q375&gt;alternative_less!C$9,NORMDIST(Q375,$D$3,$E$5,0),0)</f>
        <v>6.1921794090408269E-6</v>
      </c>
      <c r="U375" s="3">
        <f>IF(Q375&lt;=alternative_less!C$9,NORMDIST(Q375,$D$3,$E$5,0),0)</f>
        <v>0</v>
      </c>
      <c r="V375" s="3">
        <f>IF(AND(ABS(Q375-alternative_less!C$9)&lt;computations!D$7,V374=0),computations!Y$6,0)</f>
        <v>0</v>
      </c>
      <c r="W375" s="3">
        <f>IF(AND(ABS(Q375-D$2)&lt;computations!D$7,W374=0),computations!Y$6,0)</f>
        <v>0</v>
      </c>
      <c r="X375" s="3">
        <f>IF(AND(ABS(Q375-D$3)&lt;computations!D$7,X374=0),computations!Y$6,0)</f>
        <v>0</v>
      </c>
    </row>
    <row r="376" spans="7:24" x14ac:dyDescent="0.2">
      <c r="G376" s="1">
        <f t="shared" si="10"/>
        <v>0.30379999999999713</v>
      </c>
      <c r="H376" s="1">
        <f>IF(G376&lt;alternative_greater!$C$9,NORMDIST(G376,$B$2,SQRT($B$4),0),0)</f>
        <v>0</v>
      </c>
      <c r="I376" s="1">
        <f>IF(G376&gt;=alternative_greater!$C$9,NORMDIST(G376,$B$2,SQRT($B$4),0),0)</f>
        <v>1.3849074266421813E-7</v>
      </c>
      <c r="J376" s="3">
        <f>IF(G376&lt;alternative_greater!$C$9,NORMDIST(G376,$B$3,C$5,0),0)</f>
        <v>0</v>
      </c>
      <c r="K376" s="3">
        <f>IF(G376&gt;=alternative_greater!$C$9,NORMDIST(G376,$B$3,C$5,0),0)</f>
        <v>9.487572641491715</v>
      </c>
      <c r="L376" s="3">
        <f>IF(AND(ABS(G376-alternative_greater!C$9)&lt;computations!B$7,L375=0),computations!O$6,0)</f>
        <v>0</v>
      </c>
      <c r="M376" s="3">
        <f>IF(AND(ABS(G376-B$2)&lt;computations!B$7,M375=0),computations!O$6,0)</f>
        <v>0</v>
      </c>
      <c r="N376" s="3">
        <f>IF(AND(ABS(G376-B$3)&lt;computations!B$7,N375=0),computations!O$6,0)</f>
        <v>0</v>
      </c>
      <c r="Q376" s="1">
        <f t="shared" si="11"/>
        <v>0.45820000000000444</v>
      </c>
      <c r="R376" s="1">
        <f>IF(Q376&gt;alternative_less!C$9,NORMDIST(Q376,$D$2,SQRT($D$4),0),0)</f>
        <v>3.7685215519813418</v>
      </c>
      <c r="S376" s="1">
        <f>IF(Q376&lt;=alternative_less!C$9,NORMDIST(Q376,$D$2,SQRT($D$4),0),0)</f>
        <v>0</v>
      </c>
      <c r="T376" s="3">
        <f>IF(Q376&gt;alternative_less!C$9,NORMDIST(Q376,$D$3,$E$5,0),0)</f>
        <v>5.4664920861731958E-6</v>
      </c>
      <c r="U376" s="3">
        <f>IF(Q376&lt;=alternative_less!C$9,NORMDIST(Q376,$D$3,$E$5,0),0)</f>
        <v>0</v>
      </c>
      <c r="V376" s="3">
        <f>IF(AND(ABS(Q376-alternative_less!C$9)&lt;computations!D$7,V375=0),computations!Y$6,0)</f>
        <v>0</v>
      </c>
      <c r="W376" s="3">
        <f>IF(AND(ABS(Q376-D$2)&lt;computations!D$7,W375=0),computations!Y$6,0)</f>
        <v>0</v>
      </c>
      <c r="X376" s="3">
        <f>IF(AND(ABS(Q376-D$3)&lt;computations!D$7,X375=0),computations!Y$6,0)</f>
        <v>0</v>
      </c>
    </row>
    <row r="377" spans="7:24" x14ac:dyDescent="0.2">
      <c r="G377" s="1">
        <f t="shared" si="10"/>
        <v>0.30439999999999712</v>
      </c>
      <c r="H377" s="1">
        <f>IF(G377&lt;alternative_greater!$C$9,NORMDIST(G377,$B$2,SQRT($B$4),0),0)</f>
        <v>0</v>
      </c>
      <c r="I377" s="1">
        <f>IF(G377&gt;=alternative_greater!$C$9,NORMDIST(G377,$B$2,SQRT($B$4),0),0)</f>
        <v>1.1979335171875118E-7</v>
      </c>
      <c r="J377" s="3">
        <f>IF(G377&lt;alternative_greater!$C$9,NORMDIST(G377,$B$3,C$5,0),0)</f>
        <v>0</v>
      </c>
      <c r="K377" s="3">
        <f>IF(G377&gt;=alternative_greater!$C$9,NORMDIST(G377,$B$3,C$5,0),0)</f>
        <v>9.352442705865025</v>
      </c>
      <c r="L377" s="3">
        <f>IF(AND(ABS(G377-alternative_greater!C$9)&lt;computations!B$7,L376=0),computations!O$6,0)</f>
        <v>0</v>
      </c>
      <c r="M377" s="3">
        <f>IF(AND(ABS(G377-B$2)&lt;computations!B$7,M376=0),computations!O$6,0)</f>
        <v>0</v>
      </c>
      <c r="N377" s="3">
        <f>IF(AND(ABS(G377-B$3)&lt;computations!B$7,N376=0),computations!O$6,0)</f>
        <v>0</v>
      </c>
      <c r="Q377" s="1">
        <f t="shared" si="11"/>
        <v>0.45910000000000445</v>
      </c>
      <c r="R377" s="1">
        <f>IF(Q377&gt;alternative_less!C$9,NORMDIST(Q377,$D$2,SQRT($D$4),0),0)</f>
        <v>3.6663278516541422</v>
      </c>
      <c r="S377" s="1">
        <f>IF(Q377&lt;=alternative_less!C$9,NORMDIST(Q377,$D$2,SQRT($D$4),0),0)</f>
        <v>0</v>
      </c>
      <c r="T377" s="3">
        <f>IF(Q377&gt;alternative_less!C$9,NORMDIST(Q377,$D$3,$E$5,0),0)</f>
        <v>4.8232458302781778E-6</v>
      </c>
      <c r="U377" s="3">
        <f>IF(Q377&lt;=alternative_less!C$9,NORMDIST(Q377,$D$3,$E$5,0),0)</f>
        <v>0</v>
      </c>
      <c r="V377" s="3">
        <f>IF(AND(ABS(Q377-alternative_less!C$9)&lt;computations!D$7,V376=0),computations!Y$6,0)</f>
        <v>0</v>
      </c>
      <c r="W377" s="3">
        <f>IF(AND(ABS(Q377-D$2)&lt;computations!D$7,W376=0),computations!Y$6,0)</f>
        <v>0</v>
      </c>
      <c r="X377" s="3">
        <f>IF(AND(ABS(Q377-D$3)&lt;computations!D$7,X376=0),computations!Y$6,0)</f>
        <v>0</v>
      </c>
    </row>
    <row r="378" spans="7:24" x14ac:dyDescent="0.2">
      <c r="G378" s="1">
        <f t="shared" si="10"/>
        <v>0.30499999999999711</v>
      </c>
      <c r="H378" s="1">
        <f>IF(G378&lt;alternative_greater!$C$9,NORMDIST(G378,$B$2,SQRT($B$4),0),0)</f>
        <v>0</v>
      </c>
      <c r="I378" s="1">
        <f>IF(G378&gt;=alternative_greater!$C$9,NORMDIST(G378,$B$2,SQRT($B$4),0),0)</f>
        <v>1.0356176409987003E-7</v>
      </c>
      <c r="J378" s="3">
        <f>IF(G378&lt;alternative_greater!$C$9,NORMDIST(G378,$B$3,C$5,0),0)</f>
        <v>0</v>
      </c>
      <c r="K378" s="3">
        <f>IF(G378&gt;=alternative_greater!$C$9,NORMDIST(G378,$B$3,C$5,0),0)</f>
        <v>9.2159454067757434</v>
      </c>
      <c r="L378" s="3">
        <f>IF(AND(ABS(G378-alternative_greater!C$9)&lt;computations!B$7,L377=0),computations!O$6,0)</f>
        <v>0</v>
      </c>
      <c r="M378" s="3">
        <f>IF(AND(ABS(G378-B$2)&lt;computations!B$7,M377=0),computations!O$6,0)</f>
        <v>0</v>
      </c>
      <c r="N378" s="3">
        <f>IF(AND(ABS(G378-B$3)&lt;computations!B$7,N377=0),computations!O$6,0)</f>
        <v>0</v>
      </c>
      <c r="Q378" s="1">
        <f t="shared" si="11"/>
        <v>0.46000000000000446</v>
      </c>
      <c r="R378" s="1">
        <f>IF(Q378&gt;alternative_less!C$9,NORMDIST(Q378,$D$2,SQRT($D$4),0),0)</f>
        <v>3.5654009403058753</v>
      </c>
      <c r="S378" s="1">
        <f>IF(Q378&lt;=alternative_less!C$9,NORMDIST(Q378,$D$2,SQRT($D$4),0),0)</f>
        <v>0</v>
      </c>
      <c r="T378" s="3">
        <f>IF(Q378&gt;alternative_less!C$9,NORMDIST(Q378,$D$3,$E$5,0),0)</f>
        <v>4.2533933948538009E-6</v>
      </c>
      <c r="U378" s="3">
        <f>IF(Q378&lt;=alternative_less!C$9,NORMDIST(Q378,$D$3,$E$5,0),0)</f>
        <v>0</v>
      </c>
      <c r="V378" s="3">
        <f>IF(AND(ABS(Q378-alternative_less!C$9)&lt;computations!D$7,V377=0),computations!Y$6,0)</f>
        <v>0</v>
      </c>
      <c r="W378" s="3">
        <f>IF(AND(ABS(Q378-D$2)&lt;computations!D$7,W377=0),computations!Y$6,0)</f>
        <v>0</v>
      </c>
      <c r="X378" s="3">
        <f>IF(AND(ABS(Q378-D$3)&lt;computations!D$7,X377=0),computations!Y$6,0)</f>
        <v>0</v>
      </c>
    </row>
    <row r="379" spans="7:24" x14ac:dyDescent="0.2">
      <c r="G379" s="1">
        <f t="shared" si="10"/>
        <v>0.3055999999999971</v>
      </c>
      <c r="H379" s="1">
        <f>IF(G379&lt;alternative_greater!$C$9,NORMDIST(G379,$B$2,SQRT($B$4),0),0)</f>
        <v>0</v>
      </c>
      <c r="I379" s="1">
        <f>IF(G379&gt;=alternative_greater!$C$9,NORMDIST(G379,$B$2,SQRT($B$4),0),0)</f>
        <v>8.9478957277922925E-8</v>
      </c>
      <c r="J379" s="3">
        <f>IF(G379&lt;alternative_greater!$C$9,NORMDIST(G379,$B$3,C$5,0),0)</f>
        <v>0</v>
      </c>
      <c r="K379" s="3">
        <f>IF(G379&gt;=alternative_greater!$C$9,NORMDIST(G379,$B$3,C$5,0),0)</f>
        <v>9.0781974699650601</v>
      </c>
      <c r="L379" s="3">
        <f>IF(AND(ABS(G379-alternative_greater!C$9)&lt;computations!B$7,L378=0),computations!O$6,0)</f>
        <v>0</v>
      </c>
      <c r="M379" s="3">
        <f>IF(AND(ABS(G379-B$2)&lt;computations!B$7,M378=0),computations!O$6,0)</f>
        <v>0</v>
      </c>
      <c r="N379" s="3">
        <f>IF(AND(ABS(G379-B$3)&lt;computations!B$7,N378=0),computations!O$6,0)</f>
        <v>0</v>
      </c>
      <c r="Q379" s="1">
        <f t="shared" si="11"/>
        <v>0.46090000000000447</v>
      </c>
      <c r="R379" s="1">
        <f>IF(Q379&gt;alternative_less!C$9,NORMDIST(Q379,$D$2,SQRT($D$4),0),0)</f>
        <v>3.4657899129507337</v>
      </c>
      <c r="S379" s="1">
        <f>IF(Q379&lt;=alternative_less!C$9,NORMDIST(Q379,$D$2,SQRT($D$4),0),0)</f>
        <v>0</v>
      </c>
      <c r="T379" s="3">
        <f>IF(Q379&gt;alternative_less!C$9,NORMDIST(Q379,$D$3,$E$5,0),0)</f>
        <v>3.7488424419966496E-6</v>
      </c>
      <c r="U379" s="3">
        <f>IF(Q379&lt;=alternative_less!C$9,NORMDIST(Q379,$D$3,$E$5,0),0)</f>
        <v>0</v>
      </c>
      <c r="V379" s="3">
        <f>IF(AND(ABS(Q379-alternative_less!C$9)&lt;computations!D$7,V378=0),computations!Y$6,0)</f>
        <v>0</v>
      </c>
      <c r="W379" s="3">
        <f>IF(AND(ABS(Q379-D$2)&lt;computations!D$7,W378=0),computations!Y$6,0)</f>
        <v>0</v>
      </c>
      <c r="X379" s="3">
        <f>IF(AND(ABS(Q379-D$3)&lt;computations!D$7,X378=0),computations!Y$6,0)</f>
        <v>0</v>
      </c>
    </row>
    <row r="380" spans="7:24" x14ac:dyDescent="0.2">
      <c r="G380" s="1">
        <f t="shared" si="10"/>
        <v>0.30619999999999709</v>
      </c>
      <c r="H380" s="1">
        <f>IF(G380&lt;alternative_greater!$C$9,NORMDIST(G380,$B$2,SQRT($B$4),0),0)</f>
        <v>0</v>
      </c>
      <c r="I380" s="1">
        <f>IF(G380&gt;=alternative_greater!$C$9,NORMDIST(G380,$B$2,SQRT($B$4),0),0)</f>
        <v>7.7267549785032987E-8</v>
      </c>
      <c r="J380" s="3">
        <f>IF(G380&lt;alternative_greater!$C$9,NORMDIST(G380,$B$3,C$5,0),0)</f>
        <v>0</v>
      </c>
      <c r="K380" s="3">
        <f>IF(G380&gt;=alternative_greater!$C$9,NORMDIST(G380,$B$3,C$5,0),0)</f>
        <v>8.9393152269689988</v>
      </c>
      <c r="L380" s="3">
        <f>IF(AND(ABS(G380-alternative_greater!C$9)&lt;computations!B$7,L379=0),computations!O$6,0)</f>
        <v>0</v>
      </c>
      <c r="M380" s="3">
        <f>IF(AND(ABS(G380-B$2)&lt;computations!B$7,M379=0),computations!O$6,0)</f>
        <v>0</v>
      </c>
      <c r="N380" s="3">
        <f>IF(AND(ABS(G380-B$3)&lt;computations!B$7,N379=0),computations!O$6,0)</f>
        <v>0</v>
      </c>
      <c r="Q380" s="1">
        <f t="shared" si="11"/>
        <v>0.46180000000000448</v>
      </c>
      <c r="R380" s="1">
        <f>IF(Q380&gt;alternative_less!C$9,NORMDIST(Q380,$D$2,SQRT($D$4),0),0)</f>
        <v>3.3675408613717597</v>
      </c>
      <c r="S380" s="1">
        <f>IF(Q380&lt;=alternative_less!C$9,NORMDIST(Q380,$D$2,SQRT($D$4),0),0)</f>
        <v>0</v>
      </c>
      <c r="T380" s="3">
        <f>IF(Q380&gt;alternative_less!C$9,NORMDIST(Q380,$D$3,$E$5,0),0)</f>
        <v>3.3023591605644945E-6</v>
      </c>
      <c r="U380" s="3">
        <f>IF(Q380&lt;=alternative_less!C$9,NORMDIST(Q380,$D$3,$E$5,0),0)</f>
        <v>0</v>
      </c>
      <c r="V380" s="3">
        <f>IF(AND(ABS(Q380-alternative_less!C$9)&lt;computations!D$7,V379=0),computations!Y$6,0)</f>
        <v>0</v>
      </c>
      <c r="W380" s="3">
        <f>IF(AND(ABS(Q380-D$2)&lt;computations!D$7,W379=0),computations!Y$6,0)</f>
        <v>0</v>
      </c>
      <c r="X380" s="3">
        <f>IF(AND(ABS(Q380-D$3)&lt;computations!D$7,X379=0),computations!Y$6,0)</f>
        <v>0</v>
      </c>
    </row>
    <row r="381" spans="7:24" x14ac:dyDescent="0.2">
      <c r="G381" s="1">
        <f t="shared" si="10"/>
        <v>0.30679999999999708</v>
      </c>
      <c r="H381" s="1">
        <f>IF(G381&lt;alternative_greater!$C$9,NORMDIST(G381,$B$2,SQRT($B$4),0),0)</f>
        <v>0</v>
      </c>
      <c r="I381" s="1">
        <f>IF(G381&gt;=alternative_greater!$C$9,NORMDIST(G381,$B$2,SQRT($B$4),0),0)</f>
        <v>6.6684994260946945E-8</v>
      </c>
      <c r="J381" s="3">
        <f>IF(G381&lt;alternative_greater!$C$9,NORMDIST(G381,$B$3,C$5,0),0)</f>
        <v>0</v>
      </c>
      <c r="K381" s="3">
        <f>IF(G381&gt;=alternative_greater!$C$9,NORMDIST(G381,$B$3,C$5,0),0)</f>
        <v>8.7994144561110179</v>
      </c>
      <c r="L381" s="3">
        <f>IF(AND(ABS(G381-alternative_greater!C$9)&lt;computations!B$7,L380=0),computations!O$6,0)</f>
        <v>0</v>
      </c>
      <c r="M381" s="3">
        <f>IF(AND(ABS(G381-B$2)&lt;computations!B$7,M380=0),computations!O$6,0)</f>
        <v>0</v>
      </c>
      <c r="N381" s="3">
        <f>IF(AND(ABS(G381-B$3)&lt;computations!B$7,N380=0),computations!O$6,0)</f>
        <v>0</v>
      </c>
      <c r="Q381" s="1">
        <f t="shared" si="11"/>
        <v>0.4627000000000045</v>
      </c>
      <c r="R381" s="1">
        <f>IF(Q381&gt;alternative_less!C$9,NORMDIST(Q381,$D$2,SQRT($D$4),0),0)</f>
        <v>3.270696881350069</v>
      </c>
      <c r="S381" s="1">
        <f>IF(Q381&lt;=alternative_less!C$9,NORMDIST(Q381,$D$2,SQRT($D$4),0),0)</f>
        <v>0</v>
      </c>
      <c r="T381" s="3">
        <f>IF(Q381&gt;alternative_less!C$9,NORMDIST(Q381,$D$3,$E$5,0),0)</f>
        <v>2.9074811152244967E-6</v>
      </c>
      <c r="U381" s="3">
        <f>IF(Q381&lt;=alternative_less!C$9,NORMDIST(Q381,$D$3,$E$5,0),0)</f>
        <v>0</v>
      </c>
      <c r="V381" s="3">
        <f>IF(AND(ABS(Q381-alternative_less!C$9)&lt;computations!D$7,V380=0),computations!Y$6,0)</f>
        <v>0</v>
      </c>
      <c r="W381" s="3">
        <f>IF(AND(ABS(Q381-D$2)&lt;computations!D$7,W380=0),computations!Y$6,0)</f>
        <v>0</v>
      </c>
      <c r="X381" s="3">
        <f>IF(AND(ABS(Q381-D$3)&lt;computations!D$7,X380=0),computations!Y$6,0)</f>
        <v>0</v>
      </c>
    </row>
    <row r="382" spans="7:24" x14ac:dyDescent="0.2">
      <c r="G382" s="1">
        <f t="shared" si="10"/>
        <v>0.30739999999999706</v>
      </c>
      <c r="H382" s="1">
        <f>IF(G382&lt;alternative_greater!$C$9,NORMDIST(G382,$B$2,SQRT($B$4),0),0)</f>
        <v>0</v>
      </c>
      <c r="I382" s="1">
        <f>IF(G382&gt;=alternative_greater!$C$9,NORMDIST(G382,$B$2,SQRT($B$4),0),0)</f>
        <v>5.7519333753726475E-8</v>
      </c>
      <c r="J382" s="3">
        <f>IF(G382&lt;alternative_greater!$C$9,NORMDIST(G382,$B$3,C$5,0),0)</f>
        <v>0</v>
      </c>
      <c r="K382" s="3">
        <f>IF(G382&gt;=alternative_greater!$C$9,NORMDIST(G382,$B$3,C$5,0),0)</f>
        <v>8.6586102268788956</v>
      </c>
      <c r="L382" s="3">
        <f>IF(AND(ABS(G382-alternative_greater!C$9)&lt;computations!B$7,L381=0),computations!O$6,0)</f>
        <v>0</v>
      </c>
      <c r="M382" s="3">
        <f>IF(AND(ABS(G382-B$2)&lt;computations!B$7,M381=0),computations!O$6,0)</f>
        <v>0</v>
      </c>
      <c r="N382" s="3">
        <f>IF(AND(ABS(G382-B$3)&lt;computations!B$7,N381=0),computations!O$6,0)</f>
        <v>0</v>
      </c>
      <c r="Q382" s="1">
        <f t="shared" si="11"/>
        <v>0.46360000000000451</v>
      </c>
      <c r="R382" s="1">
        <f>IF(Q382&gt;alternative_less!C$9,NORMDIST(Q382,$D$2,SQRT($D$4),0),0)</f>
        <v>3.1752980859186191</v>
      </c>
      <c r="S382" s="1">
        <f>IF(Q382&lt;=alternative_less!C$9,NORMDIST(Q382,$D$2,SQRT($D$4),0),0)</f>
        <v>0</v>
      </c>
      <c r="T382" s="3">
        <f>IF(Q382&gt;alternative_less!C$9,NORMDIST(Q382,$D$3,$E$5,0),0)</f>
        <v>2.5584384967861612E-6</v>
      </c>
      <c r="U382" s="3">
        <f>IF(Q382&lt;=alternative_less!C$9,NORMDIST(Q382,$D$3,$E$5,0),0)</f>
        <v>0</v>
      </c>
      <c r="V382" s="3">
        <f>IF(AND(ABS(Q382-alternative_less!C$9)&lt;computations!D$7,V381=0),computations!Y$6,0)</f>
        <v>0</v>
      </c>
      <c r="W382" s="3">
        <f>IF(AND(ABS(Q382-D$2)&lt;computations!D$7,W381=0),computations!Y$6,0)</f>
        <v>0</v>
      </c>
      <c r="X382" s="3">
        <f>IF(AND(ABS(Q382-D$3)&lt;computations!D$7,X381=0),computations!Y$6,0)</f>
        <v>0</v>
      </c>
    </row>
    <row r="383" spans="7:24" x14ac:dyDescent="0.2">
      <c r="G383" s="1">
        <f t="shared" si="10"/>
        <v>0.30799999999999705</v>
      </c>
      <c r="H383" s="1">
        <f>IF(G383&lt;alternative_greater!$C$9,NORMDIST(G383,$B$2,SQRT($B$4),0),0)</f>
        <v>0</v>
      </c>
      <c r="I383" s="1">
        <f>IF(G383&gt;=alternative_greater!$C$9,NORMDIST(G383,$B$2,SQRT($B$4),0),0)</f>
        <v>4.9585457792301973E-8</v>
      </c>
      <c r="J383" s="3">
        <f>IF(G383&lt;alternative_greater!$C$9,NORMDIST(G383,$B$3,C$5,0),0)</f>
        <v>0</v>
      </c>
      <c r="K383" s="3">
        <f>IF(G383&gt;=alternative_greater!$C$9,NORMDIST(G383,$B$3,C$5,0),0)</f>
        <v>8.517016747964993</v>
      </c>
      <c r="L383" s="3">
        <f>IF(AND(ABS(G383-alternative_greater!C$9)&lt;computations!B$7,L382=0),computations!O$6,0)</f>
        <v>0</v>
      </c>
      <c r="M383" s="3">
        <f>IF(AND(ABS(G383-B$2)&lt;computations!B$7,M382=0),computations!O$6,0)</f>
        <v>0</v>
      </c>
      <c r="N383" s="3">
        <f>IF(AND(ABS(G383-B$3)&lt;computations!B$7,N382=0),computations!O$6,0)</f>
        <v>0</v>
      </c>
      <c r="Q383" s="1">
        <f t="shared" si="11"/>
        <v>0.46450000000000452</v>
      </c>
      <c r="R383" s="1">
        <f>IF(Q383&gt;alternative_less!C$9,NORMDIST(Q383,$D$2,SQRT($D$4),0),0)</f>
        <v>3.0813816244366872</v>
      </c>
      <c r="S383" s="1">
        <f>IF(Q383&lt;=alternative_less!C$9,NORMDIST(Q383,$D$2,SQRT($D$4),0),0)</f>
        <v>0</v>
      </c>
      <c r="T383" s="3">
        <f>IF(Q383&gt;alternative_less!C$9,NORMDIST(Q383,$D$3,$E$5,0),0)</f>
        <v>2.2500830129854615E-6</v>
      </c>
      <c r="U383" s="3">
        <f>IF(Q383&lt;=alternative_less!C$9,NORMDIST(Q383,$D$3,$E$5,0),0)</f>
        <v>0</v>
      </c>
      <c r="V383" s="3">
        <f>IF(AND(ABS(Q383-alternative_less!C$9)&lt;computations!D$7,V382=0),computations!Y$6,0)</f>
        <v>0</v>
      </c>
      <c r="W383" s="3">
        <f>IF(AND(ABS(Q383-D$2)&lt;computations!D$7,W382=0),computations!Y$6,0)</f>
        <v>0</v>
      </c>
      <c r="X383" s="3">
        <f>IF(AND(ABS(Q383-D$3)&lt;computations!D$7,X382=0),computations!Y$6,0)</f>
        <v>0</v>
      </c>
    </row>
    <row r="384" spans="7:24" x14ac:dyDescent="0.2">
      <c r="G384" s="1">
        <f t="shared" si="10"/>
        <v>0.30859999999999704</v>
      </c>
      <c r="H384" s="1">
        <f>IF(G384&lt;alternative_greater!$C$9,NORMDIST(G384,$B$2,SQRT($B$4),0),0)</f>
        <v>0</v>
      </c>
      <c r="I384" s="1">
        <f>IF(G384&gt;=alternative_greater!$C$9,NORMDIST(G384,$B$2,SQRT($B$4),0),0)</f>
        <v>4.272180158844743E-8</v>
      </c>
      <c r="J384" s="3">
        <f>IF(G384&lt;alternative_greater!$C$9,NORMDIST(G384,$B$3,C$5,0),0)</f>
        <v>0</v>
      </c>
      <c r="K384" s="3">
        <f>IF(G384&gt;=alternative_greater!$C$9,NORMDIST(G384,$B$3,C$5,0),0)</f>
        <v>8.3747472192354575</v>
      </c>
      <c r="L384" s="3">
        <f>IF(AND(ABS(G384-alternative_greater!C$9)&lt;computations!B$7,L383=0),computations!O$6,0)</f>
        <v>0</v>
      </c>
      <c r="M384" s="3">
        <f>IF(AND(ABS(G384-B$2)&lt;computations!B$7,M383=0),computations!O$6,0)</f>
        <v>0</v>
      </c>
      <c r="N384" s="3">
        <f>IF(AND(ABS(G384-B$3)&lt;computations!B$7,N383=0),computations!O$6,0)</f>
        <v>0</v>
      </c>
      <c r="Q384" s="1">
        <f t="shared" si="11"/>
        <v>0.46540000000000453</v>
      </c>
      <c r="R384" s="1">
        <f>IF(Q384&gt;alternative_less!C$9,NORMDIST(Q384,$D$2,SQRT($D$4),0),0)</f>
        <v>2.9889817072701539</v>
      </c>
      <c r="S384" s="1">
        <f>IF(Q384&lt;=alternative_less!C$9,NORMDIST(Q384,$D$2,SQRT($D$4),0),0)</f>
        <v>0</v>
      </c>
      <c r="T384" s="3">
        <f>IF(Q384&gt;alternative_less!C$9,NORMDIST(Q384,$D$3,$E$5,0),0)</f>
        <v>1.9778237225522411E-6</v>
      </c>
      <c r="U384" s="3">
        <f>IF(Q384&lt;=alternative_less!C$9,NORMDIST(Q384,$D$3,$E$5,0),0)</f>
        <v>0</v>
      </c>
      <c r="V384" s="3">
        <f>IF(AND(ABS(Q384-alternative_less!C$9)&lt;computations!D$7,V383=0),computations!Y$6,0)</f>
        <v>0</v>
      </c>
      <c r="W384" s="3">
        <f>IF(AND(ABS(Q384-D$2)&lt;computations!D$7,W383=0),computations!Y$6,0)</f>
        <v>0</v>
      </c>
      <c r="X384" s="3">
        <f>IF(AND(ABS(Q384-D$3)&lt;computations!D$7,X383=0),computations!Y$6,0)</f>
        <v>0</v>
      </c>
    </row>
    <row r="385" spans="7:24" x14ac:dyDescent="0.2">
      <c r="G385" s="1">
        <f t="shared" si="10"/>
        <v>0.30919999999999703</v>
      </c>
      <c r="H385" s="1">
        <f>IF(G385&lt;alternative_greater!$C$9,NORMDIST(G385,$B$2,SQRT($B$4),0),0)</f>
        <v>0</v>
      </c>
      <c r="I385" s="1">
        <f>IF(G385&gt;=alternative_greater!$C$9,NORMDIST(G385,$B$2,SQRT($B$4),0),0)</f>
        <v>3.6787437867469067E-8</v>
      </c>
      <c r="J385" s="3">
        <f>IF(G385&lt;alternative_greater!$C$9,NORMDIST(G385,$B$3,C$5,0),0)</f>
        <v>0</v>
      </c>
      <c r="K385" s="3">
        <f>IF(G385&gt;=alternative_greater!$C$9,NORMDIST(G385,$B$3,C$5,0),0)</f>
        <v>8.2319136878801178</v>
      </c>
      <c r="L385" s="3">
        <f>IF(AND(ABS(G385-alternative_greater!C$9)&lt;computations!B$7,L384=0),computations!O$6,0)</f>
        <v>0</v>
      </c>
      <c r="M385" s="3">
        <f>IF(AND(ABS(G385-B$2)&lt;computations!B$7,M384=0),computations!O$6,0)</f>
        <v>0</v>
      </c>
      <c r="N385" s="3">
        <f>IF(AND(ABS(G385-B$3)&lt;computations!B$7,N384=0),computations!O$6,0)</f>
        <v>0</v>
      </c>
      <c r="Q385" s="1">
        <f t="shared" si="11"/>
        <v>0.46630000000000454</v>
      </c>
      <c r="R385" s="1">
        <f>IF(Q385&gt;alternative_less!C$9,NORMDIST(Q385,$D$2,SQRT($D$4),0),0)</f>
        <v>2.8981296358525914</v>
      </c>
      <c r="S385" s="1">
        <f>IF(Q385&lt;=alternative_less!C$9,NORMDIST(Q385,$D$2,SQRT($D$4),0),0)</f>
        <v>0</v>
      </c>
      <c r="T385" s="3">
        <f>IF(Q385&gt;alternative_less!C$9,NORMDIST(Q385,$D$3,$E$5,0),0)</f>
        <v>1.7375691742736946E-6</v>
      </c>
      <c r="U385" s="3">
        <f>IF(Q385&lt;=alternative_less!C$9,NORMDIST(Q385,$D$3,$E$5,0),0)</f>
        <v>0</v>
      </c>
      <c r="V385" s="3">
        <f>IF(AND(ABS(Q385-alternative_less!C$9)&lt;computations!D$7,V384=0),computations!Y$6,0)</f>
        <v>0</v>
      </c>
      <c r="W385" s="3">
        <f>IF(AND(ABS(Q385-D$2)&lt;computations!D$7,W384=0),computations!Y$6,0)</f>
        <v>0</v>
      </c>
      <c r="X385" s="3">
        <f>IF(AND(ABS(Q385-D$3)&lt;computations!D$7,X384=0),computations!Y$6,0)</f>
        <v>0</v>
      </c>
    </row>
    <row r="386" spans="7:24" x14ac:dyDescent="0.2">
      <c r="G386" s="1">
        <f t="shared" si="10"/>
        <v>0.30979999999999702</v>
      </c>
      <c r="H386" s="1">
        <f>IF(G386&lt;alternative_greater!$C$9,NORMDIST(G386,$B$2,SQRT($B$4),0),0)</f>
        <v>0</v>
      </c>
      <c r="I386" s="1">
        <f>IF(G386&gt;=alternative_greater!$C$9,NORMDIST(G386,$B$2,SQRT($B$4),0),0)</f>
        <v>3.1659516336685675E-8</v>
      </c>
      <c r="J386" s="3">
        <f>IF(G386&lt;alternative_greater!$C$9,NORMDIST(G386,$B$3,C$5,0),0)</f>
        <v>0</v>
      </c>
      <c r="K386" s="3">
        <f>IF(G386&gt;=alternative_greater!$C$9,NORMDIST(G386,$B$3,C$5,0),0)</f>
        <v>8.0886269089802667</v>
      </c>
      <c r="L386" s="3">
        <f>IF(AND(ABS(G386-alternative_greater!C$9)&lt;computations!B$7,L385=0),computations!O$6,0)</f>
        <v>0</v>
      </c>
      <c r="M386" s="3">
        <f>IF(AND(ABS(G386-B$2)&lt;computations!B$7,M385=0),computations!O$6,0)</f>
        <v>0</v>
      </c>
      <c r="N386" s="3">
        <f>IF(AND(ABS(G386-B$3)&lt;computations!B$7,N385=0),computations!O$6,0)</f>
        <v>0</v>
      </c>
      <c r="Q386" s="1">
        <f t="shared" si="11"/>
        <v>0.46720000000000456</v>
      </c>
      <c r="R386" s="1">
        <f>IF(Q386&gt;alternative_less!C$9,NORMDIST(Q386,$D$2,SQRT($D$4),0),0)</f>
        <v>2.8088538378930927</v>
      </c>
      <c r="S386" s="1">
        <f>IF(Q386&lt;=alternative_less!C$9,NORMDIST(Q386,$D$2,SQRT($D$4),0),0)</f>
        <v>0</v>
      </c>
      <c r="T386" s="3">
        <f>IF(Q386&gt;alternative_less!C$9,NORMDIST(Q386,$D$3,$E$5,0),0)</f>
        <v>1.5256752671676448E-6</v>
      </c>
      <c r="U386" s="3">
        <f>IF(Q386&lt;=alternative_less!C$9,NORMDIST(Q386,$D$3,$E$5,0),0)</f>
        <v>0</v>
      </c>
      <c r="V386" s="3">
        <f>IF(AND(ABS(Q386-alternative_less!C$9)&lt;computations!D$7,V385=0),computations!Y$6,0)</f>
        <v>0</v>
      </c>
      <c r="W386" s="3">
        <f>IF(AND(ABS(Q386-D$2)&lt;computations!D$7,W385=0),computations!Y$6,0)</f>
        <v>0</v>
      </c>
      <c r="X386" s="3">
        <f>IF(AND(ABS(Q386-D$3)&lt;computations!D$7,X385=0),computations!Y$6,0)</f>
        <v>0</v>
      </c>
    </row>
    <row r="387" spans="7:24" x14ac:dyDescent="0.2">
      <c r="G387" s="1">
        <f t="shared" si="10"/>
        <v>0.31039999999999701</v>
      </c>
      <c r="H387" s="1">
        <f>IF(G387&lt;alternative_greater!$C$9,NORMDIST(G387,$B$2,SQRT($B$4),0),0)</f>
        <v>0</v>
      </c>
      <c r="I387" s="1">
        <f>IF(G387&gt;=alternative_greater!$C$9,NORMDIST(G387,$B$2,SQRT($B$4),0),0)</f>
        <v>2.7231010739578732E-8</v>
      </c>
      <c r="J387" s="3">
        <f>IF(G387&lt;alternative_greater!$C$9,NORMDIST(G387,$B$3,C$5,0),0)</f>
        <v>0</v>
      </c>
      <c r="K387" s="3">
        <f>IF(G387&gt;=alternative_greater!$C$9,NORMDIST(G387,$B$3,C$5,0),0)</f>
        <v>7.9449962107167398</v>
      </c>
      <c r="L387" s="3">
        <f>IF(AND(ABS(G387-alternative_greater!C$9)&lt;computations!B$7,L386=0),computations!O$6,0)</f>
        <v>0</v>
      </c>
      <c r="M387" s="3">
        <f>IF(AND(ABS(G387-B$2)&lt;computations!B$7,M386=0),computations!O$6,0)</f>
        <v>0</v>
      </c>
      <c r="N387" s="3">
        <f>IF(AND(ABS(G387-B$3)&lt;computations!B$7,N386=0),computations!O$6,0)</f>
        <v>0</v>
      </c>
      <c r="Q387" s="1">
        <f t="shared" si="11"/>
        <v>0.46810000000000457</v>
      </c>
      <c r="R387" s="1">
        <f>IF(Q387&gt;alternative_less!C$9,NORMDIST(Q387,$D$2,SQRT($D$4),0),0)</f>
        <v>2.7211799074888412</v>
      </c>
      <c r="S387" s="1">
        <f>IF(Q387&lt;=alternative_less!C$9,NORMDIST(Q387,$D$2,SQRT($D$4),0),0)</f>
        <v>0</v>
      </c>
      <c r="T387" s="3">
        <f>IF(Q387&gt;alternative_less!C$9,NORMDIST(Q387,$D$3,$E$5,0),0)</f>
        <v>1.3388982980914512E-6</v>
      </c>
      <c r="U387" s="3">
        <f>IF(Q387&lt;=alternative_less!C$9,NORMDIST(Q387,$D$3,$E$5,0),0)</f>
        <v>0</v>
      </c>
      <c r="V387" s="3">
        <f>IF(AND(ABS(Q387-alternative_less!C$9)&lt;computations!D$7,V386=0),computations!Y$6,0)</f>
        <v>0</v>
      </c>
      <c r="W387" s="3">
        <f>IF(AND(ABS(Q387-D$2)&lt;computations!D$7,W386=0),computations!Y$6,0)</f>
        <v>0</v>
      </c>
      <c r="X387" s="3">
        <f>IF(AND(ABS(Q387-D$3)&lt;computations!D$7,X386=0),computations!Y$6,0)</f>
        <v>0</v>
      </c>
    </row>
    <row r="388" spans="7:24" x14ac:dyDescent="0.2">
      <c r="G388" s="1">
        <f t="shared" ref="G388:G453" si="12">G387+$B$7</f>
        <v>0.310999999999997</v>
      </c>
      <c r="H388" s="1">
        <f>IF(G388&lt;alternative_greater!$C$9,NORMDIST(G388,$B$2,SQRT($B$4),0),0)</f>
        <v>0</v>
      </c>
      <c r="I388" s="1">
        <f>IF(G388&gt;=alternative_greater!$C$9,NORMDIST(G388,$B$2,SQRT($B$4),0),0)</f>
        <v>2.3408737866882605E-8</v>
      </c>
      <c r="J388" s="3">
        <f>IF(G388&lt;alternative_greater!$C$9,NORMDIST(G388,$B$3,C$5,0),0)</f>
        <v>0</v>
      </c>
      <c r="K388" s="3">
        <f>IF(G388&gt;=alternative_greater!$C$9,NORMDIST(G388,$B$3,C$5,0),0)</f>
        <v>7.8011293644254236</v>
      </c>
      <c r="L388" s="3">
        <f>IF(AND(ABS(G388-alternative_greater!C$9)&lt;computations!B$7,L387=0),computations!O$6,0)</f>
        <v>0</v>
      </c>
      <c r="M388" s="3">
        <f>IF(AND(ABS(G388-B$2)&lt;computations!B$7,M387=0),computations!O$6,0)</f>
        <v>0</v>
      </c>
      <c r="N388" s="3">
        <f>IF(AND(ABS(G388-B$3)&lt;computations!B$7,N387=0),computations!O$6,0)</f>
        <v>0</v>
      </c>
      <c r="Q388" s="1">
        <f t="shared" ref="Q388:Q453" si="13">Q387+$D$7</f>
        <v>0.46900000000000458</v>
      </c>
      <c r="R388" s="1">
        <f>IF(Q388&gt;alternative_less!C$9,NORMDIST(Q388,$D$2,SQRT($D$4),0),0)</f>
        <v>2.6351306498933837</v>
      </c>
      <c r="S388" s="1">
        <f>IF(Q388&lt;=alternative_less!C$9,NORMDIST(Q388,$D$2,SQRT($D$4),0),0)</f>
        <v>0</v>
      </c>
      <c r="T388" s="3">
        <f>IF(Q388&gt;alternative_less!C$9,NORMDIST(Q388,$D$3,$E$5,0),0)</f>
        <v>1.1743527094118001E-6</v>
      </c>
      <c r="U388" s="3">
        <f>IF(Q388&lt;=alternative_less!C$9,NORMDIST(Q388,$D$3,$E$5,0),0)</f>
        <v>0</v>
      </c>
      <c r="V388" s="3">
        <f>IF(AND(ABS(Q388-alternative_less!C$9)&lt;computations!D$7,V387=0),computations!Y$6,0)</f>
        <v>0</v>
      </c>
      <c r="W388" s="3">
        <f>IF(AND(ABS(Q388-D$2)&lt;computations!D$7,W387=0),computations!Y$6,0)</f>
        <v>0</v>
      </c>
      <c r="X388" s="3">
        <f>IF(AND(ABS(Q388-D$3)&lt;computations!D$7,X387=0),computations!Y$6,0)</f>
        <v>0</v>
      </c>
    </row>
    <row r="389" spans="7:24" x14ac:dyDescent="0.2">
      <c r="G389" s="1">
        <f t="shared" si="12"/>
        <v>0.31159999999999699</v>
      </c>
      <c r="H389" s="1">
        <f>IF(G389&lt;alternative_greater!$C$9,NORMDIST(G389,$B$2,SQRT($B$4),0),0)</f>
        <v>0</v>
      </c>
      <c r="I389" s="1">
        <f>IF(G389&gt;=alternative_greater!$C$9,NORMDIST(G389,$B$2,SQRT($B$4),0),0)</f>
        <v>2.011161685442662E-8</v>
      </c>
      <c r="J389" s="3">
        <f>IF(G389&lt;alternative_greater!$C$9,NORMDIST(G389,$B$3,C$5,0),0)</f>
        <v>0</v>
      </c>
      <c r="K389" s="3">
        <f>IF(G389&gt;=alternative_greater!$C$9,NORMDIST(G389,$B$3,C$5,0),0)</f>
        <v>7.6571324596917396</v>
      </c>
      <c r="L389" s="3">
        <f>IF(AND(ABS(G389-alternative_greater!C$9)&lt;computations!B$7,L388=0),computations!O$6,0)</f>
        <v>0</v>
      </c>
      <c r="M389" s="3">
        <f>IF(AND(ABS(G389-B$2)&lt;computations!B$7,M388=0),computations!O$6,0)</f>
        <v>0</v>
      </c>
      <c r="N389" s="3">
        <f>IF(AND(ABS(G389-B$3)&lt;computations!B$7,N388=0),computations!O$6,0)</f>
        <v>0</v>
      </c>
      <c r="Q389" s="1">
        <f t="shared" si="13"/>
        <v>0.46990000000000459</v>
      </c>
      <c r="R389" s="1">
        <f>IF(Q389&gt;alternative_less!C$9,NORMDIST(Q389,$D$2,SQRT($D$4),0),0)</f>
        <v>2.5507261306857503</v>
      </c>
      <c r="S389" s="1">
        <f>IF(Q389&lt;=alternative_less!C$9,NORMDIST(Q389,$D$2,SQRT($D$4),0),0)</f>
        <v>0</v>
      </c>
      <c r="T389" s="3">
        <f>IF(Q389&gt;alternative_less!C$9,NORMDIST(Q389,$D$3,$E$5,0),0)</f>
        <v>1.0294730920118111E-6</v>
      </c>
      <c r="U389" s="3">
        <f>IF(Q389&lt;=alternative_less!C$9,NORMDIST(Q389,$D$3,$E$5,0),0)</f>
        <v>0</v>
      </c>
      <c r="V389" s="3">
        <f>IF(AND(ABS(Q389-alternative_less!C$9)&lt;computations!D$7,V388=0),computations!Y$6,0)</f>
        <v>0</v>
      </c>
      <c r="W389" s="3">
        <f>IF(AND(ABS(Q389-D$2)&lt;computations!D$7,W388=0),computations!Y$6,0)</f>
        <v>0</v>
      </c>
      <c r="X389" s="3">
        <f>IF(AND(ABS(Q389-D$3)&lt;computations!D$7,X388=0),computations!Y$6,0)</f>
        <v>0</v>
      </c>
    </row>
    <row r="390" spans="7:24" x14ac:dyDescent="0.2">
      <c r="G390" s="1">
        <f t="shared" si="12"/>
        <v>0.31219999999999698</v>
      </c>
      <c r="H390" s="1">
        <f>IF(G390&lt;alternative_greater!$C$9,NORMDIST(G390,$B$2,SQRT($B$4),0),0)</f>
        <v>0</v>
      </c>
      <c r="I390" s="1">
        <f>IF(G390&gt;=alternative_greater!$C$9,NORMDIST(G390,$B$2,SQRT($B$4),0),0)</f>
        <v>1.7269140637242063E-8</v>
      </c>
      <c r="J390" s="3">
        <f>IF(G390&lt;alternative_greater!$C$9,NORMDIST(G390,$B$3,C$5,0),0)</f>
        <v>0</v>
      </c>
      <c r="K390" s="3">
        <f>IF(G390&gt;=alternative_greater!$C$9,NORMDIST(G390,$B$3,C$5,0),0)</f>
        <v>7.5131097846598065</v>
      </c>
      <c r="L390" s="3">
        <f>IF(AND(ABS(G390-alternative_greater!C$9)&lt;computations!B$7,L389=0),computations!O$6,0)</f>
        <v>0</v>
      </c>
      <c r="M390" s="3">
        <f>IF(AND(ABS(G390-B$2)&lt;computations!B$7,M389=0),computations!O$6,0)</f>
        <v>0</v>
      </c>
      <c r="N390" s="3">
        <f>IF(AND(ABS(G390-B$3)&lt;computations!B$7,N389=0),computations!O$6,0)</f>
        <v>0</v>
      </c>
      <c r="Q390" s="1">
        <f t="shared" si="13"/>
        <v>0.4708000000000046</v>
      </c>
      <c r="R390" s="1">
        <f>IF(Q390&gt;alternative_less!C$9,NORMDIST(Q390,$D$2,SQRT($D$4),0),0)</f>
        <v>2.4679837290805935</v>
      </c>
      <c r="S390" s="1">
        <f>IF(Q390&lt;=alternative_less!C$9,NORMDIST(Q390,$D$2,SQRT($D$4),0),0)</f>
        <v>0</v>
      </c>
      <c r="T390" s="3">
        <f>IF(Q390&gt;alternative_less!C$9,NORMDIST(Q390,$D$3,$E$5,0),0)</f>
        <v>9.0198003816299975E-7</v>
      </c>
      <c r="U390" s="3">
        <f>IF(Q390&lt;=alternative_less!C$9,NORMDIST(Q390,$D$3,$E$5,0),0)</f>
        <v>0</v>
      </c>
      <c r="V390" s="3">
        <f>IF(AND(ABS(Q390-alternative_less!C$9)&lt;computations!D$7,V389=0),computations!Y$6,0)</f>
        <v>0</v>
      </c>
      <c r="W390" s="3">
        <f>IF(AND(ABS(Q390-D$2)&lt;computations!D$7,W389=0),computations!Y$6,0)</f>
        <v>0</v>
      </c>
      <c r="X390" s="3">
        <f>IF(AND(ABS(Q390-D$3)&lt;computations!D$7,X389=0),computations!Y$6,0)</f>
        <v>0</v>
      </c>
    </row>
    <row r="391" spans="7:24" x14ac:dyDescent="0.2">
      <c r="G391" s="1">
        <f t="shared" si="12"/>
        <v>0.31279999999999697</v>
      </c>
      <c r="H391" s="1">
        <f>IF(G391&lt;alternative_greater!$C$9,NORMDIST(G391,$B$2,SQRT($B$4),0),0)</f>
        <v>0</v>
      </c>
      <c r="I391" s="1">
        <f>IF(G391&gt;=alternative_greater!$C$9,NORMDIST(G391,$B$2,SQRT($B$4),0),0)</f>
        <v>1.4820034592059442E-8</v>
      </c>
      <c r="J391" s="3">
        <f>IF(G391&lt;alternative_greater!$C$9,NORMDIST(G391,$B$3,C$5,0),0)</f>
        <v>0</v>
      </c>
      <c r="K391" s="3">
        <f>IF(G391&gt;=alternative_greater!$C$9,NORMDIST(G391,$B$3,C$5,0),0)</f>
        <v>7.3691637117159496</v>
      </c>
      <c r="L391" s="3">
        <f>IF(AND(ABS(G391-alternative_greater!C$9)&lt;computations!B$7,L390=0),computations!O$6,0)</f>
        <v>0</v>
      </c>
      <c r="M391" s="3">
        <f>IF(AND(ABS(G391-B$2)&lt;computations!B$7,M390=0),computations!O$6,0)</f>
        <v>0</v>
      </c>
      <c r="N391" s="3">
        <f>IF(AND(ABS(G391-B$3)&lt;computations!B$7,N390=0),computations!O$6,0)</f>
        <v>0</v>
      </c>
      <c r="Q391" s="1">
        <f t="shared" si="13"/>
        <v>0.47170000000000462</v>
      </c>
      <c r="R391" s="1">
        <f>IF(Q391&gt;alternative_less!C$9,NORMDIST(Q391,$D$2,SQRT($D$4),0),0)</f>
        <v>2.3869181951157206</v>
      </c>
      <c r="S391" s="1">
        <f>IF(Q391&lt;=alternative_less!C$9,NORMDIST(Q391,$D$2,SQRT($D$4),0),0)</f>
        <v>0</v>
      </c>
      <c r="T391" s="3">
        <f>IF(Q391&gt;alternative_less!C$9,NORMDIST(Q391,$D$3,$E$5,0),0)</f>
        <v>7.898494748786198E-7</v>
      </c>
      <c r="U391" s="3">
        <f>IF(Q391&lt;=alternative_less!C$9,NORMDIST(Q391,$D$3,$E$5,0),0)</f>
        <v>0</v>
      </c>
      <c r="V391" s="3">
        <f>IF(AND(ABS(Q391-alternative_less!C$9)&lt;computations!D$7,V390=0),computations!Y$6,0)</f>
        <v>0</v>
      </c>
      <c r="W391" s="3">
        <f>IF(AND(ABS(Q391-D$2)&lt;computations!D$7,W390=0),computations!Y$6,0)</f>
        <v>0</v>
      </c>
      <c r="X391" s="3">
        <f>IF(AND(ABS(Q391-D$3)&lt;computations!D$7,X390=0),computations!Y$6,0)</f>
        <v>0</v>
      </c>
    </row>
    <row r="392" spans="7:24" x14ac:dyDescent="0.2">
      <c r="G392" s="1">
        <f t="shared" si="12"/>
        <v>0.31339999999999696</v>
      </c>
      <c r="H392" s="1">
        <f>IF(G392&lt;alternative_greater!$C$9,NORMDIST(G392,$B$2,SQRT($B$4),0),0)</f>
        <v>0</v>
      </c>
      <c r="I392" s="1">
        <f>IF(G392&gt;=alternative_greater!$C$9,NORMDIST(G392,$B$2,SQRT($B$4),0),0)</f>
        <v>1.2711080223782473E-8</v>
      </c>
      <c r="J392" s="3">
        <f>IF(G392&lt;alternative_greater!$C$9,NORMDIST(G392,$B$3,C$5,0),0)</f>
        <v>0</v>
      </c>
      <c r="K392" s="3">
        <f>IF(G392&gt;=alternative_greater!$C$9,NORMDIST(G392,$B$3,C$5,0),0)</f>
        <v>7.2253945886899347</v>
      </c>
      <c r="L392" s="3">
        <f>IF(AND(ABS(G392-alternative_greater!C$9)&lt;computations!B$7,L391=0),computations!O$6,0)</f>
        <v>0</v>
      </c>
      <c r="M392" s="3">
        <f>IF(AND(ABS(G392-B$2)&lt;computations!B$7,M391=0),computations!O$6,0)</f>
        <v>0</v>
      </c>
      <c r="N392" s="3">
        <f>IF(AND(ABS(G392-B$3)&lt;computations!B$7,N391=0),computations!O$6,0)</f>
        <v>0</v>
      </c>
      <c r="Q392" s="1">
        <f t="shared" si="13"/>
        <v>0.47260000000000463</v>
      </c>
      <c r="R392" s="1">
        <f>IF(Q392&gt;alternative_less!C$9,NORMDIST(Q392,$D$2,SQRT($D$4),0),0)</f>
        <v>2.3075417104504763</v>
      </c>
      <c r="S392" s="1">
        <f>IF(Q392&lt;=alternative_less!C$9,NORMDIST(Q392,$D$2,SQRT($D$4),0),0)</f>
        <v>0</v>
      </c>
      <c r="T392" s="3">
        <f>IF(Q392&gt;alternative_less!C$9,NORMDIST(Q392,$D$3,$E$5,0),0)</f>
        <v>6.9128514151428425E-7</v>
      </c>
      <c r="U392" s="3">
        <f>IF(Q392&lt;=alternative_less!C$9,NORMDIST(Q392,$D$3,$E$5,0),0)</f>
        <v>0</v>
      </c>
      <c r="V392" s="3">
        <f>IF(AND(ABS(Q392-alternative_less!C$9)&lt;computations!D$7,V391=0),computations!Y$6,0)</f>
        <v>0</v>
      </c>
      <c r="W392" s="3">
        <f>IF(AND(ABS(Q392-D$2)&lt;computations!D$7,W391=0),computations!Y$6,0)</f>
        <v>0</v>
      </c>
      <c r="X392" s="3">
        <f>IF(AND(ABS(Q392-D$3)&lt;computations!D$7,X391=0),computations!Y$6,0)</f>
        <v>0</v>
      </c>
    </row>
    <row r="393" spans="7:24" x14ac:dyDescent="0.2">
      <c r="G393" s="1">
        <f t="shared" si="12"/>
        <v>0.31399999999999695</v>
      </c>
      <c r="H393" s="1">
        <f>IF(G393&lt;alternative_greater!$C$9,NORMDIST(G393,$B$2,SQRT($B$4),0),0)</f>
        <v>0</v>
      </c>
      <c r="I393" s="1">
        <f>IF(G393&gt;=alternative_greater!$C$9,NORMDIST(G393,$B$2,SQRT($B$4),0),0)</f>
        <v>1.0896084270173986E-8</v>
      </c>
      <c r="J393" s="3">
        <f>IF(G393&lt;alternative_greater!$C$9,NORMDIST(G393,$B$3,C$5,0),0)</f>
        <v>0</v>
      </c>
      <c r="K393" s="3">
        <f>IF(G393&gt;=alternative_greater!$C$9,NORMDIST(G393,$B$3,C$5,0),0)</f>
        <v>7.081900635701059</v>
      </c>
      <c r="L393" s="3">
        <f>IF(AND(ABS(G393-alternative_greater!C$9)&lt;computations!B$7,L392=0),computations!O$6,0)</f>
        <v>0</v>
      </c>
      <c r="M393" s="3">
        <f>IF(AND(ABS(G393-B$2)&lt;computations!B$7,M392=0),computations!O$6,0)</f>
        <v>0</v>
      </c>
      <c r="N393" s="3">
        <f>IF(AND(ABS(G393-B$3)&lt;computations!B$7,N392=0),computations!O$6,0)</f>
        <v>0</v>
      </c>
      <c r="Q393" s="1">
        <f t="shared" si="13"/>
        <v>0.47350000000000464</v>
      </c>
      <c r="R393" s="1">
        <f>IF(Q393&gt;alternative_less!C$9,NORMDIST(Q393,$D$2,SQRT($D$4),0),0)</f>
        <v>2.2298639525065447</v>
      </c>
      <c r="S393" s="1">
        <f>IF(Q393&lt;=alternative_less!C$9,NORMDIST(Q393,$D$2,SQRT($D$4),0),0)</f>
        <v>0</v>
      </c>
      <c r="T393" s="3">
        <f>IF(Q393&gt;alternative_less!C$9,NORMDIST(Q393,$D$3,$E$5,0),0)</f>
        <v>6.046939058029556E-7</v>
      </c>
      <c r="U393" s="3">
        <f>IF(Q393&lt;=alternative_less!C$9,NORMDIST(Q393,$D$3,$E$5,0),0)</f>
        <v>0</v>
      </c>
      <c r="V393" s="3">
        <f>IF(AND(ABS(Q393-alternative_less!C$9)&lt;computations!D$7,V392=0),computations!Y$6,0)</f>
        <v>0</v>
      </c>
      <c r="W393" s="3">
        <f>IF(AND(ABS(Q393-D$2)&lt;computations!D$7,W392=0),computations!Y$6,0)</f>
        <v>0</v>
      </c>
      <c r="X393" s="3">
        <f>IF(AND(ABS(Q393-D$3)&lt;computations!D$7,X392=0),computations!Y$6,0)</f>
        <v>0</v>
      </c>
    </row>
    <row r="394" spans="7:24" x14ac:dyDescent="0.2">
      <c r="G394" s="1">
        <f t="shared" si="12"/>
        <v>0.31459999999999694</v>
      </c>
      <c r="H394" s="1">
        <f>IF(G394&lt;alternative_greater!$C$9,NORMDIST(G394,$B$2,SQRT($B$4),0),0)</f>
        <v>0</v>
      </c>
      <c r="I394" s="1">
        <f>IF(G394&gt;=alternative_greater!$C$9,NORMDIST(G394,$B$2,SQRT($B$4),0),0)</f>
        <v>9.3349758439705418E-9</v>
      </c>
      <c r="J394" s="3">
        <f>IF(G394&lt;alternative_greater!$C$9,NORMDIST(G394,$B$3,C$5,0),0)</f>
        <v>0</v>
      </c>
      <c r="K394" s="3">
        <f>IF(G394&gt;=alternative_greater!$C$9,NORMDIST(G394,$B$3,C$5,0),0)</f>
        <v>6.9387778477597637</v>
      </c>
      <c r="L394" s="3">
        <f>IF(AND(ABS(G394-alternative_greater!C$9)&lt;computations!B$7,L393=0),computations!O$6,0)</f>
        <v>0</v>
      </c>
      <c r="M394" s="3">
        <f>IF(AND(ABS(G394-B$2)&lt;computations!B$7,M393=0),computations!O$6,0)</f>
        <v>0</v>
      </c>
      <c r="N394" s="3">
        <f>IF(AND(ABS(G394-B$3)&lt;computations!B$7,N393=0),computations!O$6,0)</f>
        <v>0</v>
      </c>
      <c r="Q394" s="1">
        <f t="shared" si="13"/>
        <v>0.47440000000000465</v>
      </c>
      <c r="R394" s="1">
        <f>IF(Q394&gt;alternative_less!C$9,NORMDIST(Q394,$D$2,SQRT($D$4),0),0)</f>
        <v>2.153892161681815</v>
      </c>
      <c r="S394" s="1">
        <f>IF(Q394&lt;=alternative_less!C$9,NORMDIST(Q394,$D$2,SQRT($D$4),0),0)</f>
        <v>0</v>
      </c>
      <c r="T394" s="3">
        <f>IF(Q394&gt;alternative_less!C$9,NORMDIST(Q394,$D$3,$E$5,0),0)</f>
        <v>5.2866364040300466E-7</v>
      </c>
      <c r="U394" s="3">
        <f>IF(Q394&lt;=alternative_less!C$9,NORMDIST(Q394,$D$3,$E$5,0),0)</f>
        <v>0</v>
      </c>
      <c r="V394" s="3">
        <f>IF(AND(ABS(Q394-alternative_less!C$9)&lt;computations!D$7,V393=0),computations!Y$6,0)</f>
        <v>0</v>
      </c>
      <c r="W394" s="3">
        <f>IF(AND(ABS(Q394-D$2)&lt;computations!D$7,W393=0),computations!Y$6,0)</f>
        <v>0</v>
      </c>
      <c r="X394" s="3">
        <f>IF(AND(ABS(Q394-D$3)&lt;computations!D$7,X393=0),computations!Y$6,0)</f>
        <v>0</v>
      </c>
    </row>
    <row r="395" spans="7:24" x14ac:dyDescent="0.2">
      <c r="G395" s="1">
        <f t="shared" si="12"/>
        <v>0.31519999999999693</v>
      </c>
      <c r="H395" s="1">
        <f>IF(G395&lt;alternative_greater!$C$9,NORMDIST(G395,$B$2,SQRT($B$4),0),0)</f>
        <v>0</v>
      </c>
      <c r="I395" s="1">
        <f>IF(G395&gt;=alternative_greater!$C$9,NORMDIST(G395,$B$2,SQRT($B$4),0),0)</f>
        <v>7.9930162311021244E-9</v>
      </c>
      <c r="J395" s="3">
        <f>IF(G395&lt;alternative_greater!$C$9,NORMDIST(G395,$B$3,C$5,0),0)</f>
        <v>0</v>
      </c>
      <c r="K395" s="3">
        <f>IF(G395&gt;=alternative_greater!$C$9,NORMDIST(G395,$B$3,C$5,0),0)</f>
        <v>6.7961199032191075</v>
      </c>
      <c r="L395" s="3">
        <f>IF(AND(ABS(G395-alternative_greater!C$9)&lt;computations!B$7,L394=0),computations!O$6,0)</f>
        <v>0</v>
      </c>
      <c r="M395" s="3">
        <f>IF(AND(ABS(G395-B$2)&lt;computations!B$7,M394=0),computations!O$6,0)</f>
        <v>0</v>
      </c>
      <c r="N395" s="3">
        <f>IF(AND(ABS(G395-B$3)&lt;computations!B$7,N394=0),computations!O$6,0)</f>
        <v>0</v>
      </c>
      <c r="Q395" s="1">
        <f t="shared" si="13"/>
        <v>0.47530000000000466</v>
      </c>
      <c r="R395" s="1">
        <f>IF(Q395&gt;alternative_less!C$9,NORMDIST(Q395,$D$2,SQRT($D$4),0),0)</f>
        <v>2.0796312113679236</v>
      </c>
      <c r="S395" s="1">
        <f>IF(Q395&lt;=alternative_less!C$9,NORMDIST(Q395,$D$2,SQRT($D$4),0),0)</f>
        <v>0</v>
      </c>
      <c r="T395" s="3">
        <f>IF(Q395&gt;alternative_less!C$9,NORMDIST(Q395,$D$3,$E$5,0),0)</f>
        <v>4.6194340758689382E-7</v>
      </c>
      <c r="U395" s="3">
        <f>IF(Q395&lt;=alternative_less!C$9,NORMDIST(Q395,$D$3,$E$5,0),0)</f>
        <v>0</v>
      </c>
      <c r="V395" s="3">
        <f>IF(AND(ABS(Q395-alternative_less!C$9)&lt;computations!D$7,V394=0),computations!Y$6,0)</f>
        <v>0</v>
      </c>
      <c r="W395" s="3">
        <f>IF(AND(ABS(Q395-D$2)&lt;computations!D$7,W394=0),computations!Y$6,0)</f>
        <v>0</v>
      </c>
      <c r="X395" s="3">
        <f>IF(AND(ABS(Q395-D$3)&lt;computations!D$7,X394=0),computations!Y$6,0)</f>
        <v>0</v>
      </c>
    </row>
    <row r="396" spans="7:24" x14ac:dyDescent="0.2">
      <c r="G396" s="1">
        <f t="shared" si="12"/>
        <v>0.31579999999999692</v>
      </c>
      <c r="H396" s="1">
        <f>IF(G396&lt;alternative_greater!$C$9,NORMDIST(G396,$B$2,SQRT($B$4),0),0)</f>
        <v>0</v>
      </c>
      <c r="I396" s="1">
        <f>IF(G396&gt;=alternative_greater!$C$9,NORMDIST(G396,$B$2,SQRT($B$4),0),0)</f>
        <v>6.8401077430895073E-9</v>
      </c>
      <c r="J396" s="3">
        <f>IF(G396&lt;alternative_greater!$C$9,NORMDIST(G396,$B$3,C$5,0),0)</f>
        <v>0</v>
      </c>
      <c r="K396" s="3">
        <f>IF(G396&gt;=alternative_greater!$C$9,NORMDIST(G396,$B$3,C$5,0),0)</f>
        <v>6.6540180781540981</v>
      </c>
      <c r="L396" s="3">
        <f>IF(AND(ABS(G396-alternative_greater!C$9)&lt;computations!B$7,L395=0),computations!O$6,0)</f>
        <v>0</v>
      </c>
      <c r="M396" s="3">
        <f>IF(AND(ABS(G396-B$2)&lt;computations!B$7,M395=0),computations!O$6,0)</f>
        <v>0</v>
      </c>
      <c r="N396" s="3">
        <f>IF(AND(ABS(G396-B$3)&lt;computations!B$7,N395=0),computations!O$6,0)</f>
        <v>0</v>
      </c>
      <c r="Q396" s="1">
        <f t="shared" si="13"/>
        <v>0.47620000000000468</v>
      </c>
      <c r="R396" s="1">
        <f>IF(Q396&gt;alternative_less!C$9,NORMDIST(Q396,$D$2,SQRT($D$4),0),0)</f>
        <v>2.0070836805029471</v>
      </c>
      <c r="S396" s="1">
        <f>IF(Q396&lt;=alternative_less!C$9,NORMDIST(Q396,$D$2,SQRT($D$4),0),0)</f>
        <v>0</v>
      </c>
      <c r="T396" s="3">
        <f>IF(Q396&gt;alternative_less!C$9,NORMDIST(Q396,$D$3,$E$5,0),0)</f>
        <v>4.0342572307968982E-7</v>
      </c>
      <c r="U396" s="3">
        <f>IF(Q396&lt;=alternative_less!C$9,NORMDIST(Q396,$D$3,$E$5,0),0)</f>
        <v>0</v>
      </c>
      <c r="V396" s="3">
        <f>IF(AND(ABS(Q396-alternative_less!C$9)&lt;computations!D$7,V395=0),computations!Y$6,0)</f>
        <v>0</v>
      </c>
      <c r="W396" s="3">
        <f>IF(AND(ABS(Q396-D$2)&lt;computations!D$7,W395=0),computations!Y$6,0)</f>
        <v>0</v>
      </c>
      <c r="X396" s="3">
        <f>IF(AND(ABS(Q396-D$3)&lt;computations!D$7,X395=0),computations!Y$6,0)</f>
        <v>0</v>
      </c>
    </row>
    <row r="397" spans="7:24" x14ac:dyDescent="0.2">
      <c r="G397" s="1">
        <f t="shared" si="12"/>
        <v>0.31639999999999691</v>
      </c>
      <c r="H397" s="1">
        <f>IF(G397&lt;alternative_greater!$C$9,NORMDIST(G397,$B$2,SQRT($B$4),0),0)</f>
        <v>0</v>
      </c>
      <c r="I397" s="1">
        <f>IF(G397&gt;=alternative_greater!$C$9,NORMDIST(G397,$B$2,SQRT($B$4),0),0)</f>
        <v>5.8501896040038316E-9</v>
      </c>
      <c r="J397" s="3">
        <f>IF(G397&lt;alternative_greater!$C$9,NORMDIST(G397,$B$3,C$5,0),0)</f>
        <v>0</v>
      </c>
      <c r="K397" s="3">
        <f>IF(G397&gt;=alternative_greater!$C$9,NORMDIST(G397,$B$3,C$5,0),0)</f>
        <v>6.5125611667306273</v>
      </c>
      <c r="L397" s="3">
        <f>IF(AND(ABS(G397-alternative_greater!C$9)&lt;computations!B$7,L396=0),computations!O$6,0)</f>
        <v>0</v>
      </c>
      <c r="M397" s="3">
        <f>IF(AND(ABS(G397-B$2)&lt;computations!B$7,M396=0),computations!O$6,0)</f>
        <v>0</v>
      </c>
      <c r="N397" s="3">
        <f>IF(AND(ABS(G397-B$3)&lt;computations!B$7,N396=0),computations!O$6,0)</f>
        <v>0</v>
      </c>
      <c r="Q397" s="1">
        <f t="shared" si="13"/>
        <v>0.47710000000000469</v>
      </c>
      <c r="R397" s="1">
        <f>IF(Q397&gt;alternative_less!C$9,NORMDIST(Q397,$D$2,SQRT($D$4),0),0)</f>
        <v>1.9362499283924854</v>
      </c>
      <c r="S397" s="1">
        <f>IF(Q397&lt;=alternative_less!C$9,NORMDIST(Q397,$D$2,SQRT($D$4),0),0)</f>
        <v>0</v>
      </c>
      <c r="T397" s="3">
        <f>IF(Q397&gt;alternative_less!C$9,NORMDIST(Q397,$D$3,$E$5,0),0)</f>
        <v>3.521306914358483E-7</v>
      </c>
      <c r="U397" s="3">
        <f>IF(Q397&lt;=alternative_less!C$9,NORMDIST(Q397,$D$3,$E$5,0),0)</f>
        <v>0</v>
      </c>
      <c r="V397" s="3">
        <f>IF(AND(ABS(Q397-alternative_less!C$9)&lt;computations!D$7,V396=0),computations!Y$6,0)</f>
        <v>0</v>
      </c>
      <c r="W397" s="3">
        <f>IF(AND(ABS(Q397-D$2)&lt;computations!D$7,W396=0),computations!Y$6,0)</f>
        <v>0</v>
      </c>
      <c r="X397" s="3">
        <f>IF(AND(ABS(Q397-D$3)&lt;computations!D$7,X396=0),computations!Y$6,0)</f>
        <v>0</v>
      </c>
    </row>
    <row r="398" spans="7:24" x14ac:dyDescent="0.2">
      <c r="G398" s="1">
        <f t="shared" si="12"/>
        <v>0.3169999999999969</v>
      </c>
      <c r="H398" s="1">
        <f>IF(G398&lt;alternative_greater!$C$9,NORMDIST(G398,$B$2,SQRT($B$4),0),0)</f>
        <v>0</v>
      </c>
      <c r="I398" s="1">
        <f>IF(G398&gt;=alternative_greater!$C$9,NORMDIST(G398,$B$2,SQRT($B$4),0),0)</f>
        <v>5.0007102583330058E-9</v>
      </c>
      <c r="J398" s="3">
        <f>IF(G398&lt;alternative_greater!$C$9,NORMDIST(G398,$B$3,C$5,0),0)</f>
        <v>0</v>
      </c>
      <c r="K398" s="3">
        <f>IF(G398&gt;=alternative_greater!$C$9,NORMDIST(G398,$B$3,C$5,0),0)</f>
        <v>6.3718354076097112</v>
      </c>
      <c r="L398" s="3">
        <f>IF(AND(ABS(G398-alternative_greater!C$9)&lt;computations!B$7,L397=0),computations!O$6,0)</f>
        <v>0</v>
      </c>
      <c r="M398" s="3">
        <f>IF(AND(ABS(G398-B$2)&lt;computations!B$7,M397=0),computations!O$6,0)</f>
        <v>0</v>
      </c>
      <c r="N398" s="3">
        <f>IF(AND(ABS(G398-B$3)&lt;computations!B$7,N397=0),computations!O$6,0)</f>
        <v>0</v>
      </c>
      <c r="Q398" s="1">
        <f t="shared" si="13"/>
        <v>0.4780000000000047</v>
      </c>
      <c r="R398" s="1">
        <f>IF(Q398&gt;alternative_less!C$9,NORMDIST(Q398,$D$2,SQRT($D$4),0),0)</f>
        <v>1.8671281715349044</v>
      </c>
      <c r="S398" s="1">
        <f>IF(Q398&lt;=alternative_less!C$9,NORMDIST(Q398,$D$2,SQRT($D$4),0),0)</f>
        <v>0</v>
      </c>
      <c r="T398" s="3">
        <f>IF(Q398&gt;alternative_less!C$9,NORMDIST(Q398,$D$3,$E$5,0),0)</f>
        <v>3.0719182487303976E-7</v>
      </c>
      <c r="U398" s="3">
        <f>IF(Q398&lt;=alternative_less!C$9,NORMDIST(Q398,$D$3,$E$5,0),0)</f>
        <v>0</v>
      </c>
      <c r="V398" s="3">
        <f>IF(AND(ABS(Q398-alternative_less!C$9)&lt;computations!D$7,V397=0),computations!Y$6,0)</f>
        <v>0</v>
      </c>
      <c r="W398" s="3">
        <f>IF(AND(ABS(Q398-D$2)&lt;computations!D$7,W397=0),computations!Y$6,0)</f>
        <v>0</v>
      </c>
      <c r="X398" s="3">
        <f>IF(AND(ABS(Q398-D$3)&lt;computations!D$7,X397=0),computations!Y$6,0)</f>
        <v>0</v>
      </c>
    </row>
    <row r="399" spans="7:24" x14ac:dyDescent="0.2">
      <c r="G399" s="1">
        <f t="shared" si="12"/>
        <v>0.31759999999999688</v>
      </c>
      <c r="H399" s="1">
        <f>IF(G399&lt;alternative_greater!$C$9,NORMDIST(G399,$B$2,SQRT($B$4),0),0)</f>
        <v>0</v>
      </c>
      <c r="I399" s="1">
        <f>IF(G399&gt;=alternative_greater!$C$9,NORMDIST(G399,$B$2,SQRT($B$4),0),0)</f>
        <v>4.2721667343941826E-9</v>
      </c>
      <c r="J399" s="3">
        <f>IF(G399&lt;alternative_greater!$C$9,NORMDIST(G399,$B$3,C$5,0),0)</f>
        <v>0</v>
      </c>
      <c r="K399" s="3">
        <f>IF(G399&gt;=alternative_greater!$C$9,NORMDIST(G399,$B$3,C$5,0),0)</f>
        <v>6.231924416416855</v>
      </c>
      <c r="L399" s="3">
        <f>IF(AND(ABS(G399-alternative_greater!C$9)&lt;computations!B$7,L398=0),computations!O$6,0)</f>
        <v>0</v>
      </c>
      <c r="M399" s="3">
        <f>IF(AND(ABS(G399-B$2)&lt;computations!B$7,M398=0),computations!O$6,0)</f>
        <v>0</v>
      </c>
      <c r="N399" s="3">
        <f>IF(AND(ABS(G399-B$3)&lt;computations!B$7,N398=0),computations!O$6,0)</f>
        <v>0</v>
      </c>
      <c r="Q399" s="1">
        <f t="shared" si="13"/>
        <v>0.47890000000000471</v>
      </c>
      <c r="R399" s="1">
        <f>IF(Q399&gt;alternative_less!C$9,NORMDIST(Q399,$D$2,SQRT($D$4),0),0)</f>
        <v>1.7997145621898964</v>
      </c>
      <c r="S399" s="1">
        <f>IF(Q399&lt;=alternative_less!C$9,NORMDIST(Q399,$D$2,SQRT($D$4),0),0)</f>
        <v>0</v>
      </c>
      <c r="T399" s="3">
        <f>IF(Q399&gt;alternative_less!C$9,NORMDIST(Q399,$D$3,$E$5,0),0)</f>
        <v>2.6784337530797536E-7</v>
      </c>
      <c r="U399" s="3">
        <f>IF(Q399&lt;=alternative_less!C$9,NORMDIST(Q399,$D$3,$E$5,0),0)</f>
        <v>0</v>
      </c>
      <c r="V399" s="3">
        <f>IF(AND(ABS(Q399-alternative_less!C$9)&lt;computations!D$7,V398=0),computations!Y$6,0)</f>
        <v>0</v>
      </c>
      <c r="W399" s="3">
        <f>IF(AND(ABS(Q399-D$2)&lt;computations!D$7,W398=0),computations!Y$6,0)</f>
        <v>0</v>
      </c>
      <c r="X399" s="3">
        <f>IF(AND(ABS(Q399-D$3)&lt;computations!D$7,X398=0),computations!Y$6,0)</f>
        <v>0</v>
      </c>
    </row>
    <row r="400" spans="7:24" x14ac:dyDescent="0.2">
      <c r="G400" s="1">
        <f t="shared" si="12"/>
        <v>0.31819999999999687</v>
      </c>
      <c r="H400" s="1">
        <f>IF(G400&lt;alternative_greater!$C$9,NORMDIST(G400,$B$2,SQRT($B$4),0),0)</f>
        <v>0</v>
      </c>
      <c r="I400" s="1">
        <f>IF(G400&gt;=alternative_greater!$C$9,NORMDIST(G400,$B$2,SQRT($B$4),0),0)</f>
        <v>3.6477028053844451E-9</v>
      </c>
      <c r="J400" s="3">
        <f>IF(G400&lt;alternative_greater!$C$9,NORMDIST(G400,$B$3,C$5,0),0)</f>
        <v>0</v>
      </c>
      <c r="K400" s="3">
        <f>IF(G400&gt;=alternative_greater!$C$9,NORMDIST(G400,$B$3,C$5,0),0)</f>
        <v>6.0929091242907365</v>
      </c>
      <c r="L400" s="3">
        <f>IF(AND(ABS(G400-alternative_greater!C$9)&lt;computations!B$7,L399=0),computations!O$6,0)</f>
        <v>0</v>
      </c>
      <c r="M400" s="3">
        <f>IF(AND(ABS(G400-B$2)&lt;computations!B$7,M399=0),computations!O$6,0)</f>
        <v>0</v>
      </c>
      <c r="N400" s="3">
        <f>IF(AND(ABS(G400-B$3)&lt;computations!B$7,N399=0),computations!O$6,0)</f>
        <v>0</v>
      </c>
      <c r="Q400" s="1">
        <f t="shared" si="13"/>
        <v>0.47980000000000472</v>
      </c>
      <c r="R400" s="1">
        <f>IF(Q400&gt;alternative_less!C$9,NORMDIST(Q400,$D$2,SQRT($D$4),0),0)</f>
        <v>1.7340032684335611</v>
      </c>
      <c r="S400" s="1">
        <f>IF(Q400&lt;=alternative_less!C$9,NORMDIST(Q400,$D$2,SQRT($D$4),0),0)</f>
        <v>0</v>
      </c>
      <c r="T400" s="3">
        <f>IF(Q400&gt;alternative_less!C$9,NORMDIST(Q400,$D$3,$E$5,0),0)</f>
        <v>2.3340902559508875E-7</v>
      </c>
      <c r="U400" s="3">
        <f>IF(Q400&lt;=alternative_less!C$9,NORMDIST(Q400,$D$3,$E$5,0),0)</f>
        <v>0</v>
      </c>
      <c r="V400" s="3">
        <f>IF(AND(ABS(Q400-alternative_less!C$9)&lt;computations!D$7,V399=0),computations!Y$6,0)</f>
        <v>0</v>
      </c>
      <c r="W400" s="3">
        <f>IF(AND(ABS(Q400-D$2)&lt;computations!D$7,W399=0),computations!Y$6,0)</f>
        <v>0</v>
      </c>
      <c r="X400" s="3">
        <f>IF(AND(ABS(Q400-D$3)&lt;computations!D$7,X399=0),computations!Y$6,0)</f>
        <v>0</v>
      </c>
    </row>
    <row r="401" spans="7:24" x14ac:dyDescent="0.2">
      <c r="G401" s="1">
        <f t="shared" si="12"/>
        <v>0.31879999999999686</v>
      </c>
      <c r="H401" s="1">
        <f>IF(G401&lt;alternative_greater!$C$9,NORMDIST(G401,$B$2,SQRT($B$4),0),0)</f>
        <v>0</v>
      </c>
      <c r="I401" s="1">
        <f>IF(G401&gt;=alternative_greater!$C$9,NORMDIST(G401,$B$2,SQRT($B$4),0),0)</f>
        <v>3.1127586719052773E-9</v>
      </c>
      <c r="J401" s="3">
        <f>IF(G401&lt;alternative_greater!$C$9,NORMDIST(G401,$B$3,C$5,0),0)</f>
        <v>0</v>
      </c>
      <c r="K401" s="3">
        <f>IF(G401&gt;=alternative_greater!$C$9,NORMDIST(G401,$B$3,C$5,0),0)</f>
        <v>5.954867722510067</v>
      </c>
      <c r="L401" s="3">
        <f>IF(AND(ABS(G401-alternative_greater!C$9)&lt;computations!B$7,L400=0),computations!O$6,0)</f>
        <v>0</v>
      </c>
      <c r="M401" s="3">
        <f>IF(AND(ABS(G401-B$2)&lt;computations!B$7,M400=0),computations!O$6,0)</f>
        <v>0</v>
      </c>
      <c r="N401" s="3">
        <f>IF(AND(ABS(G401-B$3)&lt;computations!B$7,N400=0),computations!O$6,0)</f>
        <v>0</v>
      </c>
      <c r="Q401" s="1">
        <f t="shared" si="13"/>
        <v>0.48070000000000473</v>
      </c>
      <c r="R401" s="1">
        <f>IF(Q401&gt;alternative_less!C$9,NORMDIST(Q401,$D$2,SQRT($D$4),0),0)</f>
        <v>1.6699865554480595</v>
      </c>
      <c r="S401" s="1">
        <f>IF(Q401&lt;=alternative_less!C$9,NORMDIST(Q401,$D$2,SQRT($D$4),0),0)</f>
        <v>0</v>
      </c>
      <c r="T401" s="3">
        <f>IF(Q401&gt;alternative_less!C$9,NORMDIST(Q401,$D$3,$E$5,0),0)</f>
        <v>2.0329180078027718E-7</v>
      </c>
      <c r="U401" s="3">
        <f>IF(Q401&lt;=alternative_less!C$9,NORMDIST(Q401,$D$3,$E$5,0),0)</f>
        <v>0</v>
      </c>
      <c r="V401" s="3">
        <f>IF(AND(ABS(Q401-alternative_less!C$9)&lt;computations!D$7,V400=0),computations!Y$6,0)</f>
        <v>0</v>
      </c>
      <c r="W401" s="3">
        <f>IF(AND(ABS(Q401-D$2)&lt;computations!D$7,W400=0),computations!Y$6,0)</f>
        <v>0</v>
      </c>
      <c r="X401" s="3">
        <f>IF(AND(ABS(Q401-D$3)&lt;computations!D$7,X400=0),computations!Y$6,0)</f>
        <v>0</v>
      </c>
    </row>
    <row r="402" spans="7:24" x14ac:dyDescent="0.2">
      <c r="G402" s="1">
        <f t="shared" si="12"/>
        <v>0.31939999999999685</v>
      </c>
      <c r="H402" s="1">
        <f>IF(G402&lt;alternative_greater!$C$9,NORMDIST(G402,$B$2,SQRT($B$4),0),0)</f>
        <v>0</v>
      </c>
      <c r="I402" s="1">
        <f>IF(G402&gt;=alternative_greater!$C$9,NORMDIST(G402,$B$2,SQRT($B$4),0),0)</f>
        <v>2.6547657594359022E-9</v>
      </c>
      <c r="J402" s="3">
        <f>IF(G402&lt;alternative_greater!$C$9,NORMDIST(G402,$B$3,C$5,0),0)</f>
        <v>0</v>
      </c>
      <c r="K402" s="3">
        <f>IF(G402&gt;=alternative_greater!$C$9,NORMDIST(G402,$B$3,C$5,0),0)</f>
        <v>5.8178756131825011</v>
      </c>
      <c r="L402" s="3">
        <f>IF(AND(ABS(G402-alternative_greater!C$9)&lt;computations!B$7,L401=0),computations!O$6,0)</f>
        <v>0</v>
      </c>
      <c r="M402" s="3">
        <f>IF(AND(ABS(G402-B$2)&lt;computations!B$7,M401=0),computations!O$6,0)</f>
        <v>0</v>
      </c>
      <c r="N402" s="3">
        <f>IF(AND(ABS(G402-B$3)&lt;computations!B$7,N401=0),computations!O$6,0)</f>
        <v>0</v>
      </c>
      <c r="Q402" s="1">
        <f t="shared" si="13"/>
        <v>0.48160000000000475</v>
      </c>
      <c r="R402" s="1">
        <f>IF(Q402&gt;alternative_less!C$9,NORMDIST(Q402,$D$2,SQRT($D$4),0),0)</f>
        <v>1.607654867799329</v>
      </c>
      <c r="S402" s="1">
        <f>IF(Q402&lt;=alternative_less!C$9,NORMDIST(Q402,$D$2,SQRT($D$4),0),0)</f>
        <v>0</v>
      </c>
      <c r="T402" s="3">
        <f>IF(Q402&gt;alternative_less!C$9,NORMDIST(Q402,$D$3,$E$5,0),0)</f>
        <v>1.7696507366529056E-7</v>
      </c>
      <c r="U402" s="3">
        <f>IF(Q402&lt;=alternative_less!C$9,NORMDIST(Q402,$D$3,$E$5,0),0)</f>
        <v>0</v>
      </c>
      <c r="V402" s="3">
        <f>IF(AND(ABS(Q402-alternative_less!C$9)&lt;computations!D$7,V401=0),computations!Y$6,0)</f>
        <v>0</v>
      </c>
      <c r="W402" s="3">
        <f>IF(AND(ABS(Q402-D$2)&lt;computations!D$7,W401=0),computations!Y$6,0)</f>
        <v>0</v>
      </c>
      <c r="X402" s="3">
        <f>IF(AND(ABS(Q402-D$3)&lt;computations!D$7,X401=0),computations!Y$6,0)</f>
        <v>0</v>
      </c>
    </row>
    <row r="403" spans="7:24" x14ac:dyDescent="0.2">
      <c r="G403" s="1">
        <f t="shared" si="12"/>
        <v>0.31999999999999684</v>
      </c>
      <c r="H403" s="1">
        <f>IF(G403&lt;alternative_greater!$C$9,NORMDIST(G403,$B$2,SQRT($B$4),0),0)</f>
        <v>0</v>
      </c>
      <c r="I403" s="1">
        <f>IF(G403&gt;=alternative_greater!$C$9,NORMDIST(G403,$B$2,SQRT($B$4),0),0)</f>
        <v>2.2628809939741198E-9</v>
      </c>
      <c r="J403" s="3">
        <f>IF(G403&lt;alternative_greater!$C$9,NORMDIST(G403,$B$3,C$5,0),0)</f>
        <v>0</v>
      </c>
      <c r="K403" s="3">
        <f>IF(G403&gt;=alternative_greater!$C$9,NORMDIST(G403,$B$3,C$5,0),0)</f>
        <v>5.6820053659648302</v>
      </c>
      <c r="L403" s="3">
        <f>IF(AND(ABS(G403-alternative_greater!C$9)&lt;computations!B$7,L402=0),computations!O$6,0)</f>
        <v>0</v>
      </c>
      <c r="M403" s="3">
        <f>IF(AND(ABS(G403-B$2)&lt;computations!B$7,M402=0),computations!O$6,0)</f>
        <v>0</v>
      </c>
      <c r="N403" s="3">
        <f>IF(AND(ABS(G403-B$3)&lt;computations!B$7,N402=0),computations!O$6,0)</f>
        <v>0</v>
      </c>
      <c r="Q403" s="1">
        <f t="shared" si="13"/>
        <v>0.48250000000000476</v>
      </c>
      <c r="R403" s="1">
        <f>IF(Q403&gt;alternative_less!C$9,NORMDIST(Q403,$D$2,SQRT($D$4),0),0)</f>
        <v>1.5469969124624532</v>
      </c>
      <c r="S403" s="1">
        <f>IF(Q403&lt;=alternative_less!C$9,NORMDIST(Q403,$D$2,SQRT($D$4),0),0)</f>
        <v>0</v>
      </c>
      <c r="T403" s="3">
        <f>IF(Q403&gt;alternative_less!C$9,NORMDIST(Q403,$D$3,$E$5,0),0)</f>
        <v>1.5396455124225399E-7</v>
      </c>
      <c r="U403" s="3">
        <f>IF(Q403&lt;=alternative_less!C$9,NORMDIST(Q403,$D$3,$E$5,0),0)</f>
        <v>0</v>
      </c>
      <c r="V403" s="3">
        <f>IF(AND(ABS(Q403-alternative_less!C$9)&lt;computations!D$7,V402=0),computations!Y$6,0)</f>
        <v>0</v>
      </c>
      <c r="W403" s="3">
        <f>IF(AND(ABS(Q403-D$2)&lt;computations!D$7,W402=0),computations!Y$6,0)</f>
        <v>0</v>
      </c>
      <c r="X403" s="3">
        <f>IF(AND(ABS(Q403-D$3)&lt;computations!D$7,X402=0),computations!Y$6,0)</f>
        <v>0</v>
      </c>
    </row>
    <row r="404" spans="7:24" x14ac:dyDescent="0.2">
      <c r="G404" s="1">
        <f t="shared" si="12"/>
        <v>0.32059999999999683</v>
      </c>
      <c r="H404" s="1">
        <f>IF(G404&lt;alternative_greater!$C$9,NORMDIST(G404,$B$2,SQRT($B$4),0),0)</f>
        <v>0</v>
      </c>
      <c r="I404" s="1">
        <f>IF(G404&gt;=alternative_greater!$C$9,NORMDIST(G404,$B$2,SQRT($B$4),0),0)</f>
        <v>1.927755599870606E-9</v>
      </c>
      <c r="J404" s="3">
        <f>IF(G404&lt;alternative_greater!$C$9,NORMDIST(G404,$B$3,C$5,0),0)</f>
        <v>0</v>
      </c>
      <c r="K404" s="3">
        <f>IF(G404&gt;=alternative_greater!$C$9,NORMDIST(G404,$B$3,C$5,0),0)</f>
        <v>5.5473266807694861</v>
      </c>
      <c r="L404" s="3">
        <f>IF(AND(ABS(G404-alternative_greater!C$9)&lt;computations!B$7,L403=0),computations!O$6,0)</f>
        <v>0</v>
      </c>
      <c r="M404" s="3">
        <f>IF(AND(ABS(G404-B$2)&lt;computations!B$7,M403=0),computations!O$6,0)</f>
        <v>0</v>
      </c>
      <c r="N404" s="3">
        <f>IF(AND(ABS(G404-B$3)&lt;computations!B$7,N403=0),computations!O$6,0)</f>
        <v>0</v>
      </c>
      <c r="Q404" s="1">
        <f t="shared" si="13"/>
        <v>0.48340000000000477</v>
      </c>
      <c r="R404" s="1">
        <f>IF(Q404&gt;alternative_less!C$9,NORMDIST(Q404,$D$2,SQRT($D$4),0),0)</f>
        <v>1.4879997423609235</v>
      </c>
      <c r="S404" s="1">
        <f>IF(Q404&lt;=alternative_less!C$9,NORMDIST(Q404,$D$2,SQRT($D$4),0),0)</f>
        <v>0</v>
      </c>
      <c r="T404" s="3">
        <f>IF(Q404&gt;alternative_less!C$9,NORMDIST(Q404,$D$3,$E$5,0),0)</f>
        <v>1.3388113970318172E-7</v>
      </c>
      <c r="U404" s="3">
        <f>IF(Q404&lt;=alternative_less!C$9,NORMDIST(Q404,$D$3,$E$5,0),0)</f>
        <v>0</v>
      </c>
      <c r="V404" s="3">
        <f>IF(AND(ABS(Q404-alternative_less!C$9)&lt;computations!D$7,V403=0),computations!Y$6,0)</f>
        <v>0</v>
      </c>
      <c r="W404" s="3">
        <f>IF(AND(ABS(Q404-D$2)&lt;computations!D$7,W403=0),computations!Y$6,0)</f>
        <v>0</v>
      </c>
      <c r="X404" s="3">
        <f>IF(AND(ABS(Q404-D$3)&lt;computations!D$7,X403=0),computations!Y$6,0)</f>
        <v>0</v>
      </c>
    </row>
    <row r="405" spans="7:24" x14ac:dyDescent="0.2">
      <c r="G405" s="1">
        <f t="shared" si="12"/>
        <v>0.32119999999999682</v>
      </c>
      <c r="H405" s="1">
        <f>IF(G405&lt;alternative_greater!$C$9,NORMDIST(G405,$B$2,SQRT($B$4),0),0)</f>
        <v>0</v>
      </c>
      <c r="I405" s="1">
        <f>IF(G405&gt;=alternative_greater!$C$9,NORMDIST(G405,$B$2,SQRT($B$4),0),0)</f>
        <v>1.6413340655699878E-9</v>
      </c>
      <c r="J405" s="3">
        <f>IF(G405&lt;alternative_greater!$C$9,NORMDIST(G405,$B$3,C$5,0),0)</f>
        <v>0</v>
      </c>
      <c r="K405" s="3">
        <f>IF(G405&gt;=alternative_greater!$C$9,NORMDIST(G405,$B$3,C$5,0),0)</f>
        <v>5.4139063563986571</v>
      </c>
      <c r="L405" s="3">
        <f>IF(AND(ABS(G405-alternative_greater!C$9)&lt;computations!B$7,L404=0),computations!O$6,0)</f>
        <v>0</v>
      </c>
      <c r="M405" s="3">
        <f>IF(AND(ABS(G405-B$2)&lt;computations!B$7,M404=0),computations!O$6,0)</f>
        <v>0</v>
      </c>
      <c r="N405" s="3">
        <f>IF(AND(ABS(G405-B$3)&lt;computations!B$7,N404=0),computations!O$6,0)</f>
        <v>0</v>
      </c>
      <c r="Q405" s="1">
        <f t="shared" si="13"/>
        <v>0.48430000000000478</v>
      </c>
      <c r="R405" s="1">
        <f>IF(Q405&gt;alternative_less!C$9,NORMDIST(Q405,$D$2,SQRT($D$4),0),0)</f>
        <v>1.4306488401932185</v>
      </c>
      <c r="S405" s="1">
        <f>IF(Q405&lt;=alternative_less!C$9,NORMDIST(Q405,$D$2,SQRT($D$4),0),0)</f>
        <v>0</v>
      </c>
      <c r="T405" s="3">
        <f>IF(Q405&gt;alternative_less!C$9,NORMDIST(Q405,$D$3,$E$5,0),0)</f>
        <v>1.163545958494093E-7</v>
      </c>
      <c r="U405" s="3">
        <f>IF(Q405&lt;=alternative_less!C$9,NORMDIST(Q405,$D$3,$E$5,0),0)</f>
        <v>0</v>
      </c>
      <c r="V405" s="3">
        <f>IF(AND(ABS(Q405-alternative_less!C$9)&lt;computations!D$7,V404=0),computations!Y$6,0)</f>
        <v>0</v>
      </c>
      <c r="W405" s="3">
        <f>IF(AND(ABS(Q405-D$2)&lt;computations!D$7,W404=0),computations!Y$6,0)</f>
        <v>0</v>
      </c>
      <c r="X405" s="3">
        <f>IF(AND(ABS(Q405-D$3)&lt;computations!D$7,X404=0),computations!Y$6,0)</f>
        <v>0</v>
      </c>
    </row>
    <row r="406" spans="7:24" x14ac:dyDescent="0.2">
      <c r="G406" s="1">
        <f t="shared" si="12"/>
        <v>0.32179999999999681</v>
      </c>
      <c r="H406" s="1">
        <f>IF(G406&lt;alternative_greater!$C$9,NORMDIST(G406,$B$2,SQRT($B$4),0),0)</f>
        <v>0</v>
      </c>
      <c r="I406" s="1">
        <f>IF(G406&gt;=alternative_greater!$C$9,NORMDIST(G406,$B$2,SQRT($B$4),0),0)</f>
        <v>1.3966794543332061E-9</v>
      </c>
      <c r="J406" s="3">
        <f>IF(G406&lt;alternative_greater!$C$9,NORMDIST(G406,$B$3,C$5,0),0)</f>
        <v>0</v>
      </c>
      <c r="K406" s="3">
        <f>IF(G406&gt;=alternative_greater!$C$9,NORMDIST(G406,$B$3,C$5,0),0)</f>
        <v>5.2818082650339448</v>
      </c>
      <c r="L406" s="3">
        <f>IF(AND(ABS(G406-alternative_greater!C$9)&lt;computations!B$7,L405=0),computations!O$6,0)</f>
        <v>0</v>
      </c>
      <c r="M406" s="3">
        <f>IF(AND(ABS(G406-B$2)&lt;computations!B$7,M405=0),computations!O$6,0)</f>
        <v>0</v>
      </c>
      <c r="N406" s="3">
        <f>IF(AND(ABS(G406-B$3)&lt;computations!B$7,N405=0),computations!O$6,0)</f>
        <v>0</v>
      </c>
      <c r="Q406" s="1">
        <f t="shared" si="13"/>
        <v>0.48520000000000479</v>
      </c>
      <c r="R406" s="1">
        <f>IF(Q406&gt;alternative_less!C$9,NORMDIST(Q406,$D$2,SQRT($D$4),0),0)</f>
        <v>1.374928202327808</v>
      </c>
      <c r="S406" s="1">
        <f>IF(Q406&lt;=alternative_less!C$9,NORMDIST(Q406,$D$2,SQRT($D$4),0),0)</f>
        <v>0</v>
      </c>
      <c r="T406" s="3">
        <f>IF(Q406&gt;alternative_less!C$9,NORMDIST(Q406,$D$3,$E$5,0),0)</f>
        <v>1.010678819074427E-7</v>
      </c>
      <c r="U406" s="3">
        <f>IF(Q406&lt;=alternative_less!C$9,NORMDIST(Q406,$D$3,$E$5,0),0)</f>
        <v>0</v>
      </c>
      <c r="V406" s="3">
        <f>IF(AND(ABS(Q406-alternative_less!C$9)&lt;computations!D$7,V405=0),computations!Y$6,0)</f>
        <v>0</v>
      </c>
      <c r="W406" s="3">
        <f>IF(AND(ABS(Q406-D$2)&lt;computations!D$7,W405=0),computations!Y$6,0)</f>
        <v>0</v>
      </c>
      <c r="X406" s="3">
        <f>IF(AND(ABS(Q406-D$3)&lt;computations!D$7,X405=0),computations!Y$6,0)</f>
        <v>0</v>
      </c>
    </row>
    <row r="407" spans="7:24" x14ac:dyDescent="0.2">
      <c r="G407" s="1">
        <f t="shared" si="12"/>
        <v>0.3223999999999968</v>
      </c>
      <c r="H407" s="1">
        <f>IF(G407&lt;alternative_greater!$C$9,NORMDIST(G407,$B$2,SQRT($B$4),0),0)</f>
        <v>0</v>
      </c>
      <c r="I407" s="1">
        <f>IF(G407&gt;=alternative_greater!$C$9,NORMDIST(G407,$B$2,SQRT($B$4),0),0)</f>
        <v>1.1878217059169458E-9</v>
      </c>
      <c r="J407" s="3">
        <f>IF(G407&lt;alternative_greater!$C$9,NORMDIST(G407,$B$3,C$5,0),0)</f>
        <v>0</v>
      </c>
      <c r="K407" s="3">
        <f>IF(G407&gt;=alternative_greater!$C$9,NORMDIST(G407,$B$3,C$5,0),0)</f>
        <v>5.1510933324968686</v>
      </c>
      <c r="L407" s="3">
        <f>IF(AND(ABS(G407-alternative_greater!C$9)&lt;computations!B$7,L406=0),computations!O$6,0)</f>
        <v>0</v>
      </c>
      <c r="M407" s="3">
        <f>IF(AND(ABS(G407-B$2)&lt;computations!B$7,M406=0),computations!O$6,0)</f>
        <v>0</v>
      </c>
      <c r="N407" s="3">
        <f>IF(AND(ABS(G407-B$3)&lt;computations!B$7,N406=0),computations!O$6,0)</f>
        <v>0</v>
      </c>
      <c r="Q407" s="1">
        <f t="shared" si="13"/>
        <v>0.48610000000000481</v>
      </c>
      <c r="R407" s="1">
        <f>IF(Q407&gt;alternative_less!C$9,NORMDIST(Q407,$D$2,SQRT($D$4),0),0)</f>
        <v>1.3208204225557749</v>
      </c>
      <c r="S407" s="1">
        <f>IF(Q407&lt;=alternative_less!C$9,NORMDIST(Q407,$D$2,SQRT($D$4),0),0)</f>
        <v>0</v>
      </c>
      <c r="T407" s="3">
        <f>IF(Q407&gt;alternative_less!C$9,NORMDIST(Q407,$D$3,$E$5,0),0)</f>
        <v>8.7742149080736206E-8</v>
      </c>
      <c r="U407" s="3">
        <f>IF(Q407&lt;=alternative_less!C$9,NORMDIST(Q407,$D$3,$E$5,0),0)</f>
        <v>0</v>
      </c>
      <c r="V407" s="3">
        <f>IF(AND(ABS(Q407-alternative_less!C$9)&lt;computations!D$7,V406=0),computations!Y$6,0)</f>
        <v>0</v>
      </c>
      <c r="W407" s="3">
        <f>IF(AND(ABS(Q407-D$2)&lt;computations!D$7,W406=0),computations!Y$6,0)</f>
        <v>0</v>
      </c>
      <c r="X407" s="3">
        <f>IF(AND(ABS(Q407-D$3)&lt;computations!D$7,X406=0),computations!Y$6,0)</f>
        <v>0</v>
      </c>
    </row>
    <row r="408" spans="7:24" x14ac:dyDescent="0.2">
      <c r="G408" s="1">
        <f t="shared" si="12"/>
        <v>0.32299999999999679</v>
      </c>
      <c r="H408" s="1">
        <f>IF(G408&lt;alternative_greater!$C$9,NORMDIST(G408,$B$2,SQRT($B$4),0),0)</f>
        <v>0</v>
      </c>
      <c r="I408" s="1">
        <f>IF(G408&gt;=alternative_greater!$C$9,NORMDIST(G408,$B$2,SQRT($B$4),0),0)</f>
        <v>1.00962598865764E-9</v>
      </c>
      <c r="J408" s="3">
        <f>IF(G408&lt;alternative_greater!$C$9,NORMDIST(G408,$B$3,C$5,0),0)</f>
        <v>0</v>
      </c>
      <c r="K408" s="3">
        <f>IF(G408&gt;=alternative_greater!$C$9,NORMDIST(G408,$B$3,C$5,0),0)</f>
        <v>5.0218195241831349</v>
      </c>
      <c r="L408" s="3">
        <f>IF(AND(ABS(G408-alternative_greater!C$9)&lt;computations!B$7,L407=0),computations!O$6,0)</f>
        <v>0</v>
      </c>
      <c r="M408" s="3">
        <f>IF(AND(ABS(G408-B$2)&lt;computations!B$7,M407=0),computations!O$6,0)</f>
        <v>0</v>
      </c>
      <c r="N408" s="3">
        <f>IF(AND(ABS(G408-B$3)&lt;computations!B$7,N407=0),computations!O$6,0)</f>
        <v>0</v>
      </c>
      <c r="Q408" s="1">
        <f t="shared" si="13"/>
        <v>0.48700000000000482</v>
      </c>
      <c r="R408" s="1">
        <f>IF(Q408&gt;alternative_less!C$9,NORMDIST(Q408,$D$2,SQRT($D$4),0),0)</f>
        <v>1.2683067754987603</v>
      </c>
      <c r="S408" s="1">
        <f>IF(Q408&lt;=alternative_less!C$9,NORMDIST(Q408,$D$2,SQRT($D$4),0),0)</f>
        <v>0</v>
      </c>
      <c r="T408" s="3">
        <f>IF(Q408&gt;alternative_less!C$9,NORMDIST(Q408,$D$3,$E$5,0),0)</f>
        <v>7.6132282705471666E-8</v>
      </c>
      <c r="U408" s="3">
        <f>IF(Q408&lt;=alternative_less!C$9,NORMDIST(Q408,$D$3,$E$5,0),0)</f>
        <v>0</v>
      </c>
      <c r="V408" s="3">
        <f>IF(AND(ABS(Q408-alternative_less!C$9)&lt;computations!D$7,V407=0),computations!Y$6,0)</f>
        <v>0</v>
      </c>
      <c r="W408" s="3">
        <f>IF(AND(ABS(Q408-D$2)&lt;computations!D$7,W407=0),computations!Y$6,0)</f>
        <v>0</v>
      </c>
      <c r="X408" s="3">
        <f>IF(AND(ABS(Q408-D$3)&lt;computations!D$7,X407=0),computations!Y$6,0)</f>
        <v>0</v>
      </c>
    </row>
    <row r="409" spans="7:24" x14ac:dyDescent="0.2">
      <c r="G409" s="1">
        <f t="shared" si="12"/>
        <v>0.32359999999999678</v>
      </c>
      <c r="H409" s="1">
        <f>IF(G409&lt;alternative_greater!$C$9,NORMDIST(G409,$B$2,SQRT($B$4),0),0)</f>
        <v>0</v>
      </c>
      <c r="I409" s="1">
        <f>IF(G409&gt;=alternative_greater!$C$9,NORMDIST(G409,$B$2,SQRT($B$4),0),0)</f>
        <v>8.5767852572962337E-10</v>
      </c>
      <c r="J409" s="3">
        <f>IF(G409&lt;alternative_greater!$C$9,NORMDIST(G409,$B$3,C$5,0),0)</f>
        <v>0</v>
      </c>
      <c r="K409" s="3">
        <f>IF(G409&gt;=alternative_greater!$C$9,NORMDIST(G409,$B$3,C$5,0),0)</f>
        <v>4.8940418365620939</v>
      </c>
      <c r="L409" s="3">
        <f>IF(AND(ABS(G409-alternative_greater!C$9)&lt;computations!B$7,L408=0),computations!O$6,0)</f>
        <v>0</v>
      </c>
      <c r="M409" s="3">
        <f>IF(AND(ABS(G409-B$2)&lt;computations!B$7,M408=0),computations!O$6,0)</f>
        <v>0</v>
      </c>
      <c r="N409" s="3">
        <f>IF(AND(ABS(G409-B$3)&lt;computations!B$7,N408=0),computations!O$6,0)</f>
        <v>0</v>
      </c>
      <c r="Q409" s="1">
        <f t="shared" si="13"/>
        <v>0.48790000000000483</v>
      </c>
      <c r="R409" s="1">
        <f>IF(Q409&gt;alternative_less!C$9,NORMDIST(Q409,$D$2,SQRT($D$4),0),0)</f>
        <v>1.2173672994787461</v>
      </c>
      <c r="S409" s="1">
        <f>IF(Q409&lt;=alternative_less!C$9,NORMDIST(Q409,$D$2,SQRT($D$4),0),0)</f>
        <v>0</v>
      </c>
      <c r="T409" s="3">
        <f>IF(Q409&gt;alternative_less!C$9,NORMDIST(Q409,$D$3,$E$5,0),0)</f>
        <v>6.602294870079507E-8</v>
      </c>
      <c r="U409" s="3">
        <f>IF(Q409&lt;=alternative_less!C$9,NORMDIST(Q409,$D$3,$E$5,0),0)</f>
        <v>0</v>
      </c>
      <c r="V409" s="3">
        <f>IF(AND(ABS(Q409-alternative_less!C$9)&lt;computations!D$7,V408=0),computations!Y$6,0)</f>
        <v>0</v>
      </c>
      <c r="W409" s="3">
        <f>IF(AND(ABS(Q409-D$2)&lt;computations!D$7,W408=0),computations!Y$6,0)</f>
        <v>0</v>
      </c>
      <c r="X409" s="3">
        <f>IF(AND(ABS(Q409-D$3)&lt;computations!D$7,X408=0),computations!Y$6,0)</f>
        <v>0</v>
      </c>
    </row>
    <row r="410" spans="7:24" x14ac:dyDescent="0.2">
      <c r="G410" s="1">
        <f t="shared" si="12"/>
        <v>0.32419999999999677</v>
      </c>
      <c r="H410" s="1">
        <f>IF(G410&lt;alternative_greater!$C$9,NORMDIST(G410,$B$2,SQRT($B$4),0),0)</f>
        <v>0</v>
      </c>
      <c r="I410" s="1">
        <f>IF(G410&gt;=alternative_greater!$C$9,NORMDIST(G410,$B$2,SQRT($B$4),0),0)</f>
        <v>7.28187640122316E-10</v>
      </c>
      <c r="J410" s="3">
        <f>IF(G410&lt;alternative_greater!$C$9,NORMDIST(G410,$B$3,C$5,0),0)</f>
        <v>0</v>
      </c>
      <c r="K410" s="3">
        <f>IF(G410&gt;=alternative_greater!$C$9,NORMDIST(G410,$B$3,C$5,0),0)</f>
        <v>4.7678122941215975</v>
      </c>
      <c r="L410" s="3">
        <f>IF(AND(ABS(G410-alternative_greater!C$9)&lt;computations!B$7,L409=0),computations!O$6,0)</f>
        <v>0</v>
      </c>
      <c r="M410" s="3">
        <f>IF(AND(ABS(G410-B$2)&lt;computations!B$7,M409=0),computations!O$6,0)</f>
        <v>0</v>
      </c>
      <c r="N410" s="3">
        <f>IF(AND(ABS(G410-B$3)&lt;computations!B$7,N409=0),computations!O$6,0)</f>
        <v>0</v>
      </c>
      <c r="Q410" s="1">
        <f t="shared" si="13"/>
        <v>0.48880000000000484</v>
      </c>
      <c r="R410" s="1">
        <f>IF(Q410&gt;alternative_less!C$9,NORMDIST(Q410,$D$2,SQRT($D$4),0),0)</f>
        <v>1.1679808786653407</v>
      </c>
      <c r="S410" s="1">
        <f>IF(Q410&lt;=alternative_less!C$9,NORMDIST(Q410,$D$2,SQRT($D$4),0),0)</f>
        <v>0</v>
      </c>
      <c r="T410" s="3">
        <f>IF(Q410&gt;alternative_less!C$9,NORMDIST(Q410,$D$3,$E$5,0),0)</f>
        <v>5.7225087173159054E-8</v>
      </c>
      <c r="U410" s="3">
        <f>IF(Q410&lt;=alternative_less!C$9,NORMDIST(Q410,$D$3,$E$5,0),0)</f>
        <v>0</v>
      </c>
      <c r="V410" s="3">
        <f>IF(AND(ABS(Q410-alternative_less!C$9)&lt;computations!D$7,V409=0),computations!Y$6,0)</f>
        <v>0</v>
      </c>
      <c r="W410" s="3">
        <f>IF(AND(ABS(Q410-D$2)&lt;computations!D$7,W409=0),computations!Y$6,0)</f>
        <v>0</v>
      </c>
      <c r="X410" s="3">
        <f>IF(AND(ABS(Q410-D$3)&lt;computations!D$7,X409=0),computations!Y$6,0)</f>
        <v>0</v>
      </c>
    </row>
    <row r="411" spans="7:24" x14ac:dyDescent="0.2">
      <c r="G411" s="1">
        <f t="shared" si="12"/>
        <v>0.32479999999999676</v>
      </c>
      <c r="H411" s="1">
        <f>IF(G411&lt;alternative_greater!$C$9,NORMDIST(G411,$B$2,SQRT($B$4),0),0)</f>
        <v>0</v>
      </c>
      <c r="I411" s="1">
        <f>IF(G411&gt;=alternative_greater!$C$9,NORMDIST(G411,$B$2,SQRT($B$4),0),0)</f>
        <v>6.1789804510448954E-10</v>
      </c>
      <c r="J411" s="3">
        <f>IF(G411&lt;alternative_greater!$C$9,NORMDIST(G411,$B$3,C$5,0),0)</f>
        <v>0</v>
      </c>
      <c r="K411" s="3">
        <f>IF(G411&gt;=alternative_greater!$C$9,NORMDIST(G411,$B$3,C$5,0),0)</f>
        <v>4.6431799516281256</v>
      </c>
      <c r="L411" s="3">
        <f>IF(AND(ABS(G411-alternative_greater!C$9)&lt;computations!B$7,L410=0),computations!O$6,0)</f>
        <v>0</v>
      </c>
      <c r="M411" s="3">
        <f>IF(AND(ABS(G411-B$2)&lt;computations!B$7,M410=0),computations!O$6,0)</f>
        <v>0</v>
      </c>
      <c r="N411" s="3">
        <f>IF(AND(ABS(G411-B$3)&lt;computations!B$7,N410=0),computations!O$6,0)</f>
        <v>0</v>
      </c>
      <c r="Q411" s="1">
        <f t="shared" si="13"/>
        <v>0.48970000000000485</v>
      </c>
      <c r="R411" s="1">
        <f>IF(Q411&gt;alternative_less!C$9,NORMDIST(Q411,$D$2,SQRT($D$4),0),0)</f>
        <v>1.1201253243256077</v>
      </c>
      <c r="S411" s="1">
        <f>IF(Q411&lt;=alternative_less!C$9,NORMDIST(Q411,$D$2,SQRT($D$4),0),0)</f>
        <v>0</v>
      </c>
      <c r="T411" s="3">
        <f>IF(Q411&gt;alternative_less!C$9,NORMDIST(Q411,$D$3,$E$5,0),0)</f>
        <v>4.9572804608438464E-8</v>
      </c>
      <c r="U411" s="3">
        <f>IF(Q411&lt;=alternative_less!C$9,NORMDIST(Q411,$D$3,$E$5,0),0)</f>
        <v>0</v>
      </c>
      <c r="V411" s="3">
        <f>IF(AND(ABS(Q411-alternative_less!C$9)&lt;computations!D$7,V410=0),computations!Y$6,0)</f>
        <v>0</v>
      </c>
      <c r="W411" s="3">
        <f>IF(AND(ABS(Q411-D$2)&lt;computations!D$7,W410=0),computations!Y$6,0)</f>
        <v>0</v>
      </c>
      <c r="X411" s="3">
        <f>IF(AND(ABS(Q411-D$3)&lt;computations!D$7,X410=0),computations!Y$6,0)</f>
        <v>0</v>
      </c>
    </row>
    <row r="412" spans="7:24" x14ac:dyDescent="0.2">
      <c r="G412" s="1">
        <f t="shared" si="12"/>
        <v>0.32539999999999675</v>
      </c>
      <c r="H412" s="1">
        <f>IF(G412&lt;alternative_greater!$C$9,NORMDIST(G412,$B$2,SQRT($B$4),0),0)</f>
        <v>0</v>
      </c>
      <c r="I412" s="1">
        <f>IF(G412&gt;=alternative_greater!$C$9,NORMDIST(G412,$B$2,SQRT($B$4),0),0)</f>
        <v>5.2401665506371008E-10</v>
      </c>
      <c r="J412" s="3">
        <f>IF(G412&lt;alternative_greater!$C$9,NORMDIST(G412,$B$3,C$5,0),0)</f>
        <v>0</v>
      </c>
      <c r="K412" s="3">
        <f>IF(G412&gt;=alternative_greater!$C$9,NORMDIST(G412,$B$3,C$5,0),0)</f>
        <v>4.5201909015621746</v>
      </c>
      <c r="L412" s="3">
        <f>IF(AND(ABS(G412-alternative_greater!C$9)&lt;computations!B$7,L411=0),computations!O$6,0)</f>
        <v>0</v>
      </c>
      <c r="M412" s="3">
        <f>IF(AND(ABS(G412-B$2)&lt;computations!B$7,M411=0),computations!O$6,0)</f>
        <v>0</v>
      </c>
      <c r="N412" s="3">
        <f>IF(AND(ABS(G412-B$3)&lt;computations!B$7,N411=0),computations!O$6,0)</f>
        <v>0</v>
      </c>
      <c r="Q412" s="1">
        <f t="shared" si="13"/>
        <v>0.49060000000000487</v>
      </c>
      <c r="R412" s="1">
        <f>IF(Q412&gt;alternative_less!C$9,NORMDIST(Q412,$D$2,SQRT($D$4),0),0)</f>
        <v>1.0737774550110533</v>
      </c>
      <c r="S412" s="1">
        <f>IF(Q412&lt;=alternative_less!C$9,NORMDIST(Q412,$D$2,SQRT($D$4),0),0)</f>
        <v>0</v>
      </c>
      <c r="T412" s="3">
        <f>IF(Q412&gt;alternative_less!C$9,NORMDIST(Q412,$D$3,$E$5,0),0)</f>
        <v>4.2920621117645199E-8</v>
      </c>
      <c r="U412" s="3">
        <f>IF(Q412&lt;=alternative_less!C$9,NORMDIST(Q412,$D$3,$E$5,0),0)</f>
        <v>0</v>
      </c>
      <c r="V412" s="3">
        <f>IF(AND(ABS(Q412-alternative_less!C$9)&lt;computations!D$7,V411=0),computations!Y$6,0)</f>
        <v>0</v>
      </c>
      <c r="W412" s="3">
        <f>IF(AND(ABS(Q412-D$2)&lt;computations!D$7,W411=0),computations!Y$6,0)</f>
        <v>0</v>
      </c>
      <c r="X412" s="3">
        <f>IF(AND(ABS(Q412-D$3)&lt;computations!D$7,X411=0),computations!Y$6,0)</f>
        <v>0</v>
      </c>
    </row>
    <row r="413" spans="7:24" x14ac:dyDescent="0.2">
      <c r="G413" s="1">
        <f t="shared" si="12"/>
        <v>0.32599999999999674</v>
      </c>
      <c r="H413" s="1">
        <f>IF(G413&lt;alternative_greater!$C$9,NORMDIST(G413,$B$2,SQRT($B$4),0),0)</f>
        <v>0</v>
      </c>
      <c r="I413" s="1">
        <f>IF(G413&gt;=alternative_greater!$C$9,NORMDIST(G413,$B$2,SQRT($B$4),0),0)</f>
        <v>4.4414840958635041E-10</v>
      </c>
      <c r="J413" s="3">
        <f>IF(G413&lt;alternative_greater!$C$9,NORMDIST(G413,$B$3,C$5,0),0)</f>
        <v>0</v>
      </c>
      <c r="K413" s="3">
        <f>IF(G413&gt;=alternative_greater!$C$9,NORMDIST(G413,$B$3,C$5,0),0)</f>
        <v>4.3988882865797043</v>
      </c>
      <c r="L413" s="3">
        <f>IF(AND(ABS(G413-alternative_greater!C$9)&lt;computations!B$7,L412=0),computations!O$6,0)</f>
        <v>0</v>
      </c>
      <c r="M413" s="3">
        <f>IF(AND(ABS(G413-B$2)&lt;computations!B$7,M412=0),computations!O$6,0)</f>
        <v>0</v>
      </c>
      <c r="N413" s="3">
        <f>IF(AND(ABS(G413-B$3)&lt;computations!B$7,N412=0),computations!O$6,0)</f>
        <v>0</v>
      </c>
      <c r="Q413" s="1">
        <f t="shared" si="13"/>
        <v>0.49150000000000488</v>
      </c>
      <c r="R413" s="1">
        <f>IF(Q413&gt;alternative_less!C$9,NORMDIST(Q413,$D$2,SQRT($D$4),0),0)</f>
        <v>1.0289131755261482</v>
      </c>
      <c r="S413" s="1">
        <f>IF(Q413&lt;=alternative_less!C$9,NORMDIST(Q413,$D$2,SQRT($D$4),0),0)</f>
        <v>0</v>
      </c>
      <c r="T413" s="3">
        <f>IF(Q413&gt;alternative_less!C$9,NORMDIST(Q413,$D$3,$E$5,0),0)</f>
        <v>3.7141033741416742E-8</v>
      </c>
      <c r="U413" s="3">
        <f>IF(Q413&lt;=alternative_less!C$9,NORMDIST(Q413,$D$3,$E$5,0),0)</f>
        <v>0</v>
      </c>
      <c r="V413" s="3">
        <f>IF(AND(ABS(Q413-alternative_less!C$9)&lt;computations!D$7,V412=0),computations!Y$6,0)</f>
        <v>0</v>
      </c>
      <c r="W413" s="3">
        <f>IF(AND(ABS(Q413-D$2)&lt;computations!D$7,W412=0),computations!Y$6,0)</f>
        <v>0</v>
      </c>
      <c r="X413" s="3">
        <f>IF(AND(ABS(Q413-D$3)&lt;computations!D$7,X412=0),computations!Y$6,0)</f>
        <v>0</v>
      </c>
    </row>
    <row r="414" spans="7:24" x14ac:dyDescent="0.2">
      <c r="G414" s="1">
        <f t="shared" si="12"/>
        <v>0.32659999999999673</v>
      </c>
      <c r="H414" s="1">
        <f>IF(G414&lt;alternative_greater!$C$9,NORMDIST(G414,$B$2,SQRT($B$4),0),0)</f>
        <v>0</v>
      </c>
      <c r="I414" s="1">
        <f>IF(G414&gt;=alternative_greater!$C$9,NORMDIST(G414,$B$2,SQRT($B$4),0),0)</f>
        <v>3.7624079499777169E-10</v>
      </c>
      <c r="J414" s="3">
        <f>IF(G414&lt;alternative_greater!$C$9,NORMDIST(G414,$B$3,C$5,0),0)</f>
        <v>0</v>
      </c>
      <c r="K414" s="3">
        <f>IF(G414&gt;=alternative_greater!$C$9,NORMDIST(G414,$B$3,C$5,0),0)</f>
        <v>4.2793123168419758</v>
      </c>
      <c r="L414" s="3">
        <f>IF(AND(ABS(G414-alternative_greater!C$9)&lt;computations!B$7,L413=0),computations!O$6,0)</f>
        <v>0</v>
      </c>
      <c r="M414" s="3">
        <f>IF(AND(ABS(G414-B$2)&lt;computations!B$7,M413=0),computations!O$6,0)</f>
        <v>0</v>
      </c>
      <c r="N414" s="3">
        <f>IF(AND(ABS(G414-B$3)&lt;computations!B$7,N413=0),computations!O$6,0)</f>
        <v>0</v>
      </c>
      <c r="Q414" s="1">
        <f t="shared" si="13"/>
        <v>0.49240000000000489</v>
      </c>
      <c r="R414" s="1">
        <f>IF(Q414&gt;alternative_less!C$9,NORMDIST(Q414,$D$2,SQRT($D$4),0),0)</f>
        <v>0.98550755453262695</v>
      </c>
      <c r="S414" s="1">
        <f>IF(Q414&lt;=alternative_less!C$9,NORMDIST(Q414,$D$2,SQRT($D$4),0),0)</f>
        <v>0</v>
      </c>
      <c r="T414" s="3">
        <f>IF(Q414&gt;alternative_less!C$9,NORMDIST(Q414,$D$3,$E$5,0),0)</f>
        <v>3.2122360909954489E-8</v>
      </c>
      <c r="U414" s="3">
        <f>IF(Q414&lt;=alternative_less!C$9,NORMDIST(Q414,$D$3,$E$5,0),0)</f>
        <v>0</v>
      </c>
      <c r="V414" s="3">
        <f>IF(AND(ABS(Q414-alternative_less!C$9)&lt;computations!D$7,V413=0),computations!Y$6,0)</f>
        <v>0</v>
      </c>
      <c r="W414" s="3">
        <f>IF(AND(ABS(Q414-D$2)&lt;computations!D$7,W413=0),computations!Y$6,0)</f>
        <v>0</v>
      </c>
      <c r="X414" s="3">
        <f>IF(AND(ABS(Q414-D$3)&lt;computations!D$7,X413=0),computations!Y$6,0)</f>
        <v>0</v>
      </c>
    </row>
    <row r="415" spans="7:24" x14ac:dyDescent="0.2">
      <c r="G415" s="1">
        <f t="shared" si="12"/>
        <v>0.32719999999999672</v>
      </c>
      <c r="H415" s="1">
        <f>IF(G415&lt;alternative_greater!$C$9,NORMDIST(G415,$B$2,SQRT($B$4),0),0)</f>
        <v>0</v>
      </c>
      <c r="I415" s="1">
        <f>IF(G415&gt;=alternative_greater!$C$9,NORMDIST(G415,$B$2,SQRT($B$4),0),0)</f>
        <v>3.1853591544221212E-10</v>
      </c>
      <c r="J415" s="3">
        <f>IF(G415&lt;alternative_greater!$C$9,NORMDIST(G415,$B$3,C$5,0),0)</f>
        <v>0</v>
      </c>
      <c r="K415" s="3">
        <f>IF(G415&gt;=alternative_greater!$C$9,NORMDIST(G415,$B$3,C$5,0),0)</f>
        <v>4.1615002920481912</v>
      </c>
      <c r="L415" s="3">
        <f>IF(AND(ABS(G415-alternative_greater!C$9)&lt;computations!B$7,L414=0),computations!O$6,0)</f>
        <v>0</v>
      </c>
      <c r="M415" s="3">
        <f>IF(AND(ABS(G415-B$2)&lt;computations!B$7,M414=0),computations!O$6,0)</f>
        <v>0</v>
      </c>
      <c r="N415" s="3">
        <f>IF(AND(ABS(G415-B$3)&lt;computations!B$7,N414=0),computations!O$6,0)</f>
        <v>0</v>
      </c>
      <c r="Q415" s="1">
        <f t="shared" si="13"/>
        <v>0.4933000000000049</v>
      </c>
      <c r="R415" s="1">
        <f>IF(Q415&gt;alternative_less!C$9,NORMDIST(Q415,$D$2,SQRT($D$4),0),0)</f>
        <v>0.94353490065372736</v>
      </c>
      <c r="S415" s="1">
        <f>IF(Q415&lt;=alternative_less!C$9,NORMDIST(Q415,$D$2,SQRT($D$4),0),0)</f>
        <v>0</v>
      </c>
      <c r="T415" s="3">
        <f>IF(Q415&gt;alternative_less!C$9,NORMDIST(Q415,$D$3,$E$5,0),0)</f>
        <v>2.776683684001527E-8</v>
      </c>
      <c r="U415" s="3">
        <f>IF(Q415&lt;=alternative_less!C$9,NORMDIST(Q415,$D$3,$E$5,0),0)</f>
        <v>0</v>
      </c>
      <c r="V415" s="3">
        <f>IF(AND(ABS(Q415-alternative_less!C$9)&lt;computations!D$7,V414=0),computations!Y$6,0)</f>
        <v>0</v>
      </c>
      <c r="W415" s="3">
        <f>IF(AND(ABS(Q415-D$2)&lt;computations!D$7,W414=0),computations!Y$6,0)</f>
        <v>0</v>
      </c>
      <c r="X415" s="3">
        <f>IF(AND(ABS(Q415-D$3)&lt;computations!D$7,X414=0),computations!Y$6,0)</f>
        <v>0</v>
      </c>
    </row>
    <row r="416" spans="7:24" x14ac:dyDescent="0.2">
      <c r="G416" s="1">
        <f t="shared" si="12"/>
        <v>0.32779999999999671</v>
      </c>
      <c r="H416" s="1">
        <f>IF(G416&lt;alternative_greater!$C$9,NORMDIST(G416,$B$2,SQRT($B$4),0),0)</f>
        <v>0</v>
      </c>
      <c r="I416" s="1">
        <f>IF(G416&gt;=alternative_greater!$C$9,NORMDIST(G416,$B$2,SQRT($B$4),0),0)</f>
        <v>2.6952911272412487E-10</v>
      </c>
      <c r="J416" s="3">
        <f>IF(G416&lt;alternative_greater!$C$9,NORMDIST(G416,$B$3,C$5,0),0)</f>
        <v>0</v>
      </c>
      <c r="K416" s="3">
        <f>IF(G416&gt;=alternative_greater!$C$9,NORMDIST(G416,$B$3,C$5,0),0)</f>
        <v>4.0454866279982147</v>
      </c>
      <c r="L416" s="3">
        <f>IF(AND(ABS(G416-alternative_greater!C$9)&lt;computations!B$7,L415=0),computations!O$6,0)</f>
        <v>0</v>
      </c>
      <c r="M416" s="3">
        <f>IF(AND(ABS(G416-B$2)&lt;computations!B$7,M415=0),computations!O$6,0)</f>
        <v>0</v>
      </c>
      <c r="N416" s="3">
        <f>IF(AND(ABS(G416-B$3)&lt;computations!B$7,N415=0),computations!O$6,0)</f>
        <v>0</v>
      </c>
      <c r="Q416" s="1">
        <f t="shared" si="13"/>
        <v>0.49420000000000491</v>
      </c>
      <c r="R416" s="1">
        <f>IF(Q416&gt;alternative_less!C$9,NORMDIST(Q416,$D$2,SQRT($D$4),0),0)</f>
        <v>0.90296883695255037</v>
      </c>
      <c r="S416" s="1">
        <f>IF(Q416&lt;=alternative_less!C$9,NORMDIST(Q416,$D$2,SQRT($D$4),0),0)</f>
        <v>0</v>
      </c>
      <c r="T416" s="3">
        <f>IF(Q416&gt;alternative_less!C$9,NORMDIST(Q416,$D$3,$E$5,0),0)</f>
        <v>2.3988927966661962E-8</v>
      </c>
      <c r="U416" s="3">
        <f>IF(Q416&lt;=alternative_less!C$9,NORMDIST(Q416,$D$3,$E$5,0),0)</f>
        <v>0</v>
      </c>
      <c r="V416" s="3">
        <f>IF(AND(ABS(Q416-alternative_less!C$9)&lt;computations!D$7,V415=0),computations!Y$6,0)</f>
        <v>0</v>
      </c>
      <c r="W416" s="3">
        <f>IF(AND(ABS(Q416-D$2)&lt;computations!D$7,W415=0),computations!Y$6,0)</f>
        <v>0</v>
      </c>
      <c r="X416" s="3">
        <f>IF(AND(ABS(Q416-D$3)&lt;computations!D$7,X415=0),computations!Y$6,0)</f>
        <v>0</v>
      </c>
    </row>
    <row r="417" spans="7:24" x14ac:dyDescent="0.2">
      <c r="G417" s="1">
        <f t="shared" si="12"/>
        <v>0.32839999999999669</v>
      </c>
      <c r="H417" s="1">
        <f>IF(G417&lt;alternative_greater!$C$9,NORMDIST(G417,$B$2,SQRT($B$4),0),0)</f>
        <v>0</v>
      </c>
      <c r="I417" s="1">
        <f>IF(G417&gt;=alternative_greater!$C$9,NORMDIST(G417,$B$2,SQRT($B$4),0),0)</f>
        <v>2.2793326301962541E-10</v>
      </c>
      <c r="J417" s="3">
        <f>IF(G417&lt;alternative_greater!$C$9,NORMDIST(G417,$B$3,C$5,0),0)</f>
        <v>0</v>
      </c>
      <c r="K417" s="3">
        <f>IF(G417&gt;=alternative_greater!$C$9,NORMDIST(G417,$B$3,C$5,0),0)</f>
        <v>3.9313028875061327</v>
      </c>
      <c r="L417" s="3">
        <f>IF(AND(ABS(G417-alternative_greater!C$9)&lt;computations!B$7,L416=0),computations!O$6,0)</f>
        <v>0</v>
      </c>
      <c r="M417" s="3">
        <f>IF(AND(ABS(G417-B$2)&lt;computations!B$7,M416=0),computations!O$6,0)</f>
        <v>0</v>
      </c>
      <c r="N417" s="3">
        <f>IF(AND(ABS(G417-B$3)&lt;computations!B$7,N416=0),computations!O$6,0)</f>
        <v>0</v>
      </c>
      <c r="Q417" s="1">
        <f t="shared" si="13"/>
        <v>0.49510000000000493</v>
      </c>
      <c r="R417" s="1">
        <f>IF(Q417&gt;alternative_less!C$9,NORMDIST(Q417,$D$2,SQRT($D$4),0),0)</f>
        <v>0.86378237366866928</v>
      </c>
      <c r="S417" s="1">
        <f>IF(Q417&lt;=alternative_less!C$9,NORMDIST(Q417,$D$2,SQRT($D$4),0),0)</f>
        <v>0</v>
      </c>
      <c r="T417" s="3">
        <f>IF(Q417&gt;alternative_less!C$9,NORMDIST(Q417,$D$3,$E$5,0),0)</f>
        <v>2.0713846489347471E-8</v>
      </c>
      <c r="U417" s="3">
        <f>IF(Q417&lt;=alternative_less!C$9,NORMDIST(Q417,$D$3,$E$5,0),0)</f>
        <v>0</v>
      </c>
      <c r="V417" s="3">
        <f>IF(AND(ABS(Q417-alternative_less!C$9)&lt;computations!D$7,V416=0),computations!Y$6,0)</f>
        <v>0</v>
      </c>
      <c r="W417" s="3">
        <f>IF(AND(ABS(Q417-D$2)&lt;computations!D$7,W416=0),computations!Y$6,0)</f>
        <v>0</v>
      </c>
      <c r="X417" s="3">
        <f>IF(AND(ABS(Q417-D$3)&lt;computations!D$7,X416=0),computations!Y$6,0)</f>
        <v>0</v>
      </c>
    </row>
    <row r="418" spans="7:24" x14ac:dyDescent="0.2">
      <c r="G418" s="1">
        <f t="shared" si="12"/>
        <v>0.32899999999999668</v>
      </c>
      <c r="H418" s="1">
        <f>IF(G418&lt;alternative_greater!$C$9,NORMDIST(G418,$B$2,SQRT($B$4),0),0)</f>
        <v>0</v>
      </c>
      <c r="I418" s="1">
        <f>IF(G418&gt;=alternative_greater!$C$9,NORMDIST(G418,$B$2,SQRT($B$4),0),0)</f>
        <v>1.9264799138129256E-10</v>
      </c>
      <c r="J418" s="3">
        <f>IF(G418&lt;alternative_greater!$C$9,NORMDIST(G418,$B$3,C$5,0),0)</f>
        <v>0</v>
      </c>
      <c r="K418" s="3">
        <f>IF(G418&gt;=alternative_greater!$C$9,NORMDIST(G418,$B$3,C$5,0),0)</f>
        <v>3.8189778154795668</v>
      </c>
      <c r="L418" s="3">
        <f>IF(AND(ABS(G418-alternative_greater!C$9)&lt;computations!B$7,L417=0),computations!O$6,0)</f>
        <v>0</v>
      </c>
      <c r="M418" s="3">
        <f>IF(AND(ABS(G418-B$2)&lt;computations!B$7,M417=0),computations!O$6,0)</f>
        <v>0</v>
      </c>
      <c r="N418" s="3">
        <f>IF(AND(ABS(G418-B$3)&lt;computations!B$7,N417=0),computations!O$6,0)</f>
        <v>0</v>
      </c>
      <c r="Q418" s="1">
        <f t="shared" si="13"/>
        <v>0.49600000000000494</v>
      </c>
      <c r="R418" s="1">
        <f>IF(Q418&gt;alternative_less!C$9,NORMDIST(Q418,$D$2,SQRT($D$4),0),0)</f>
        <v>0.82594797910707329</v>
      </c>
      <c r="S418" s="1">
        <f>IF(Q418&lt;=alternative_less!C$9,NORMDIST(Q418,$D$2,SQRT($D$4),0),0)</f>
        <v>0</v>
      </c>
      <c r="T418" s="3">
        <f>IF(Q418&gt;alternative_less!C$9,NORMDIST(Q418,$D$3,$E$5,0),0)</f>
        <v>1.7876238791110426E-8</v>
      </c>
      <c r="U418" s="3">
        <f>IF(Q418&lt;=alternative_less!C$9,NORMDIST(Q418,$D$3,$E$5,0),0)</f>
        <v>0</v>
      </c>
      <c r="V418" s="3">
        <f>IF(AND(ABS(Q418-alternative_less!C$9)&lt;computations!D$7,V417=0),computations!Y$6,0)</f>
        <v>0</v>
      </c>
      <c r="W418" s="3">
        <f>IF(AND(ABS(Q418-D$2)&lt;computations!D$7,W417=0),computations!Y$6,0)</f>
        <v>0</v>
      </c>
      <c r="X418" s="3">
        <f>IF(AND(ABS(Q418-D$3)&lt;computations!D$7,X417=0),computations!Y$6,0)</f>
        <v>0</v>
      </c>
    </row>
    <row r="419" spans="7:24" x14ac:dyDescent="0.2">
      <c r="G419" s="1">
        <f t="shared" si="12"/>
        <v>0.32959999999999667</v>
      </c>
      <c r="H419" s="1">
        <f>IF(G419&lt;alternative_greater!$C$9,NORMDIST(G419,$B$2,SQRT($B$4),0),0)</f>
        <v>0</v>
      </c>
      <c r="I419" s="1">
        <f>IF(G419&gt;=alternative_greater!$C$9,NORMDIST(G419,$B$2,SQRT($B$4),0),0)</f>
        <v>1.6273314363390627E-10</v>
      </c>
      <c r="J419" s="3">
        <f>IF(G419&lt;alternative_greater!$C$9,NORMDIST(G419,$B$3,C$5,0),0)</f>
        <v>0</v>
      </c>
      <c r="K419" s="3">
        <f>IF(G419&gt;=alternative_greater!$C$9,NORMDIST(G419,$B$3,C$5,0),0)</f>
        <v>3.7085373779745754</v>
      </c>
      <c r="L419" s="3">
        <f>IF(AND(ABS(G419-alternative_greater!C$9)&lt;computations!B$7,L418=0),computations!O$6,0)</f>
        <v>0</v>
      </c>
      <c r="M419" s="3">
        <f>IF(AND(ABS(G419-B$2)&lt;computations!B$7,M418=0),computations!O$6,0)</f>
        <v>0</v>
      </c>
      <c r="N419" s="3">
        <f>IF(AND(ABS(G419-B$3)&lt;computations!B$7,N418=0),computations!O$6,0)</f>
        <v>0</v>
      </c>
      <c r="Q419" s="1">
        <f t="shared" si="13"/>
        <v>0.49690000000000495</v>
      </c>
      <c r="R419" s="1">
        <f>IF(Q419&gt;alternative_less!C$9,NORMDIST(Q419,$D$2,SQRT($D$4),0),0)</f>
        <v>0.78943764858339693</v>
      </c>
      <c r="S419" s="1">
        <f>IF(Q419&lt;=alternative_less!C$9,NORMDIST(Q419,$D$2,SQRT($D$4),0),0)</f>
        <v>0</v>
      </c>
      <c r="T419" s="3">
        <f>IF(Q419&gt;alternative_less!C$9,NORMDIST(Q419,$D$3,$E$5,0),0)</f>
        <v>1.5419028895058746E-8</v>
      </c>
      <c r="U419" s="3">
        <f>IF(Q419&lt;=alternative_less!C$9,NORMDIST(Q419,$D$3,$E$5,0),0)</f>
        <v>0</v>
      </c>
      <c r="V419" s="3">
        <f>IF(AND(ABS(Q419-alternative_less!C$9)&lt;computations!D$7,V418=0),computations!Y$6,0)</f>
        <v>0</v>
      </c>
      <c r="W419" s="3">
        <f>IF(AND(ABS(Q419-D$2)&lt;computations!D$7,W418=0),computations!Y$6,0)</f>
        <v>0</v>
      </c>
      <c r="X419" s="3">
        <f>IF(AND(ABS(Q419-D$3)&lt;computations!D$7,X418=0),computations!Y$6,0)</f>
        <v>0</v>
      </c>
    </row>
    <row r="420" spans="7:24" x14ac:dyDescent="0.2">
      <c r="G420" s="1">
        <f t="shared" si="12"/>
        <v>0.33019999999999666</v>
      </c>
      <c r="H420" s="1">
        <f>IF(G420&lt;alternative_greater!$C$9,NORMDIST(G420,$B$2,SQRT($B$4),0),0)</f>
        <v>0</v>
      </c>
      <c r="I420" s="1">
        <f>IF(G420&gt;=alternative_greater!$C$9,NORMDIST(G420,$B$2,SQRT($B$4),0),0)</f>
        <v>1.3738594150275994E-10</v>
      </c>
      <c r="J420" s="3">
        <f>IF(G420&lt;alternative_greater!$C$9,NORMDIST(G420,$B$3,C$5,0),0)</f>
        <v>0</v>
      </c>
      <c r="K420" s="3">
        <f>IF(G420&gt;=alternative_greater!$C$9,NORMDIST(G420,$B$3,C$5,0),0)</f>
        <v>3.6000048050314564</v>
      </c>
      <c r="L420" s="3">
        <f>IF(AND(ABS(G420-alternative_greater!C$9)&lt;computations!B$7,L419=0),computations!O$6,0)</f>
        <v>0</v>
      </c>
      <c r="M420" s="3">
        <f>IF(AND(ABS(G420-B$2)&lt;computations!B$7,M419=0),computations!O$6,0)</f>
        <v>0</v>
      </c>
      <c r="N420" s="3">
        <f>IF(AND(ABS(G420-B$3)&lt;computations!B$7,N419=0),computations!O$6,0)</f>
        <v>0</v>
      </c>
      <c r="Q420" s="1">
        <f t="shared" si="13"/>
        <v>0.49780000000000496</v>
      </c>
      <c r="R420" s="1">
        <f>IF(Q420&gt;alternative_less!C$9,NORMDIST(Q420,$D$2,SQRT($D$4),0),0)</f>
        <v>0.75422297133913807</v>
      </c>
      <c r="S420" s="1">
        <f>IF(Q420&lt;=alternative_less!C$9,NORMDIST(Q420,$D$2,SQRT($D$4),0),0)</f>
        <v>0</v>
      </c>
      <c r="T420" s="3">
        <f>IF(Q420&gt;alternative_less!C$9,NORMDIST(Q420,$D$3,$E$5,0),0)</f>
        <v>1.3292399280205359E-8</v>
      </c>
      <c r="U420" s="3">
        <f>IF(Q420&lt;=alternative_less!C$9,NORMDIST(Q420,$D$3,$E$5,0),0)</f>
        <v>0</v>
      </c>
      <c r="V420" s="3">
        <f>IF(AND(ABS(Q420-alternative_less!C$9)&lt;computations!D$7,V419=0),computations!Y$6,0)</f>
        <v>0</v>
      </c>
      <c r="W420" s="3">
        <f>IF(AND(ABS(Q420-D$2)&lt;computations!D$7,W419=0),computations!Y$6,0)</f>
        <v>0</v>
      </c>
      <c r="X420" s="3">
        <f>IF(AND(ABS(Q420-D$3)&lt;computations!D$7,X419=0),computations!Y$6,0)</f>
        <v>0</v>
      </c>
    </row>
    <row r="421" spans="7:24" x14ac:dyDescent="0.2">
      <c r="G421" s="1">
        <f t="shared" si="12"/>
        <v>0.33079999999999665</v>
      </c>
      <c r="H421" s="1">
        <f>IF(G421&lt;alternative_greater!$C$9,NORMDIST(G421,$B$2,SQRT($B$4),0),0)</f>
        <v>0</v>
      </c>
      <c r="I421" s="1">
        <f>IF(G421&gt;=alternative_greater!$C$9,NORMDIST(G421,$B$2,SQRT($B$4),0),0)</f>
        <v>1.1592132214126053E-10</v>
      </c>
      <c r="J421" s="3">
        <f>IF(G421&lt;alternative_greater!$C$9,NORMDIST(G421,$B$3,C$5,0),0)</f>
        <v>0</v>
      </c>
      <c r="K421" s="3">
        <f>IF(G421&gt;=alternative_greater!$C$9,NORMDIST(G421,$B$3,C$5,0),0)</f>
        <v>3.4934006370930133</v>
      </c>
      <c r="L421" s="3">
        <f>IF(AND(ABS(G421-alternative_greater!C$9)&lt;computations!B$7,L420=0),computations!O$6,0)</f>
        <v>0</v>
      </c>
      <c r="M421" s="3">
        <f>IF(AND(ABS(G421-B$2)&lt;computations!B$7,M420=0),computations!O$6,0)</f>
        <v>0</v>
      </c>
      <c r="N421" s="3">
        <f>IF(AND(ABS(G421-B$3)&lt;computations!B$7,N420=0),computations!O$6,0)</f>
        <v>0</v>
      </c>
      <c r="Q421" s="1">
        <f t="shared" si="13"/>
        <v>0.49870000000000497</v>
      </c>
      <c r="R421" s="1">
        <f>IF(Q421&gt;alternative_less!C$9,NORMDIST(Q421,$D$2,SQRT($D$4),0),0)</f>
        <v>0.7202751953502029</v>
      </c>
      <c r="S421" s="1">
        <f>IF(Q421&lt;=alternative_less!C$9,NORMDIST(Q421,$D$2,SQRT($D$4),0),0)</f>
        <v>0</v>
      </c>
      <c r="T421" s="3">
        <f>IF(Q421&gt;alternative_less!C$9,NORMDIST(Q421,$D$3,$E$5,0),0)</f>
        <v>1.1452893313079783E-8</v>
      </c>
      <c r="U421" s="3">
        <f>IF(Q421&lt;=alternative_less!C$9,NORMDIST(Q421,$D$3,$E$5,0),0)</f>
        <v>0</v>
      </c>
      <c r="V421" s="3">
        <f>IF(AND(ABS(Q421-alternative_less!C$9)&lt;computations!D$7,V420=0),computations!Y$6,0)</f>
        <v>0</v>
      </c>
      <c r="W421" s="3">
        <f>IF(AND(ABS(Q421-D$2)&lt;computations!D$7,W420=0),computations!Y$6,0)</f>
        <v>0</v>
      </c>
      <c r="X421" s="3">
        <f>IF(AND(ABS(Q421-D$3)&lt;computations!D$7,X420=0),computations!Y$6,0)</f>
        <v>0</v>
      </c>
    </row>
    <row r="422" spans="7:24" x14ac:dyDescent="0.2">
      <c r="G422" s="1">
        <f t="shared" si="12"/>
        <v>0.33139999999999664</v>
      </c>
      <c r="H422" s="1">
        <f>IF(G422&lt;alternative_greater!$C$9,NORMDIST(G422,$B$2,SQRT($B$4),0),0)</f>
        <v>0</v>
      </c>
      <c r="I422" s="1">
        <f>IF(G422&gt;=alternative_greater!$C$9,NORMDIST(G422,$B$2,SQRT($B$4),0),0)</f>
        <v>9.7755028965480344E-11</v>
      </c>
      <c r="J422" s="3">
        <f>IF(G422&lt;alternative_greater!$C$9,NORMDIST(G422,$B$3,C$5,0),0)</f>
        <v>0</v>
      </c>
      <c r="K422" s="3">
        <f>IF(G422&gt;=alternative_greater!$C$9,NORMDIST(G422,$B$3,C$5,0),0)</f>
        <v>3.3887427748037084</v>
      </c>
      <c r="L422" s="3">
        <f>IF(AND(ABS(G422-alternative_greater!C$9)&lt;computations!B$7,L421=0),computations!O$6,0)</f>
        <v>0</v>
      </c>
      <c r="M422" s="3">
        <f>IF(AND(ABS(G422-B$2)&lt;computations!B$7,M421=0),computations!O$6,0)</f>
        <v>0</v>
      </c>
      <c r="N422" s="3">
        <f>IF(AND(ABS(G422-B$3)&lt;computations!B$7,N421=0),computations!O$6,0)</f>
        <v>0</v>
      </c>
      <c r="Q422" s="1">
        <f t="shared" si="13"/>
        <v>0.49960000000000498</v>
      </c>
      <c r="R422" s="1">
        <f>IF(Q422&gt;alternative_less!C$9,NORMDIST(Q422,$D$2,SQRT($D$4),0),0)</f>
        <v>0.68756528996155364</v>
      </c>
      <c r="S422" s="1">
        <f>IF(Q422&lt;=alternative_less!C$9,NORMDIST(Q422,$D$2,SQRT($D$4),0),0)</f>
        <v>0</v>
      </c>
      <c r="T422" s="3">
        <f>IF(Q422&gt;alternative_less!C$9,NORMDIST(Q422,$D$3,$E$5,0),0)</f>
        <v>9.86262528419148E-9</v>
      </c>
      <c r="U422" s="3">
        <f>IF(Q422&lt;=alternative_less!C$9,NORMDIST(Q422,$D$3,$E$5,0),0)</f>
        <v>0</v>
      </c>
      <c r="V422" s="3">
        <f>IF(AND(ABS(Q422-alternative_less!C$9)&lt;computations!D$7,V421=0),computations!Y$6,0)</f>
        <v>0</v>
      </c>
      <c r="W422" s="3">
        <f>IF(AND(ABS(Q422-D$2)&lt;computations!D$7,W421=0),computations!Y$6,0)</f>
        <v>0</v>
      </c>
      <c r="X422" s="3">
        <f>IF(AND(ABS(Q422-D$3)&lt;computations!D$7,X421=0),computations!Y$6,0)</f>
        <v>0</v>
      </c>
    </row>
    <row r="423" spans="7:24" x14ac:dyDescent="0.2">
      <c r="G423" s="1">
        <f t="shared" si="12"/>
        <v>0.33199999999999663</v>
      </c>
      <c r="H423" s="1">
        <f>IF(G423&lt;alternative_greater!$C$9,NORMDIST(G423,$B$2,SQRT($B$4),0),0)</f>
        <v>0</v>
      </c>
      <c r="I423" s="1">
        <f>IF(G423&gt;=alternative_greater!$C$9,NORMDIST(G423,$B$2,SQRT($B$4),0),0)</f>
        <v>8.2389078038477622E-11</v>
      </c>
      <c r="J423" s="3">
        <f>IF(G423&lt;alternative_greater!$C$9,NORMDIST(G423,$B$3,C$5,0),0)</f>
        <v>0</v>
      </c>
      <c r="K423" s="3">
        <f>IF(G423&gt;=alternative_greater!$C$9,NORMDIST(G423,$B$3,C$5,0),0)</f>
        <v>3.2860465319856949</v>
      </c>
      <c r="L423" s="3">
        <f>IF(AND(ABS(G423-alternative_greater!C$9)&lt;computations!B$7,L422=0),computations!O$6,0)</f>
        <v>0</v>
      </c>
      <c r="M423" s="3">
        <f>IF(AND(ABS(G423-B$2)&lt;computations!B$7,M422=0),computations!O$6,0)</f>
        <v>0</v>
      </c>
      <c r="N423" s="3">
        <f>IF(AND(ABS(G423-B$3)&lt;computations!B$7,N422=0),computations!O$6,0)</f>
        <v>0</v>
      </c>
      <c r="Q423" s="1">
        <f t="shared" si="13"/>
        <v>0.50050000000000494</v>
      </c>
      <c r="R423" s="1">
        <f>IF(Q423&gt;alternative_less!C$9,NORMDIST(Q423,$D$2,SQRT($D$4),0),0)</f>
        <v>0.65606400629001027</v>
      </c>
      <c r="S423" s="1">
        <f>IF(Q423&lt;=alternative_less!C$9,NORMDIST(Q423,$D$2,SQRT($D$4),0),0)</f>
        <v>0</v>
      </c>
      <c r="T423" s="3">
        <f>IF(Q423&gt;alternative_less!C$9,NORMDIST(Q423,$D$3,$E$5,0),0)</f>
        <v>8.4885855892075026E-9</v>
      </c>
      <c r="U423" s="3">
        <f>IF(Q423&lt;=alternative_less!C$9,NORMDIST(Q423,$D$3,$E$5,0),0)</f>
        <v>0</v>
      </c>
      <c r="V423" s="3">
        <f>IF(AND(ABS(Q423-alternative_less!C$9)&lt;computations!D$7,V422=0),computations!Y$6,0)</f>
        <v>0</v>
      </c>
      <c r="W423" s="3">
        <f>IF(AND(ABS(Q423-D$2)&lt;computations!D$7,W422=0),computations!Y$6,0)</f>
        <v>0</v>
      </c>
      <c r="X423" s="3">
        <f>IF(AND(ABS(Q423-D$3)&lt;computations!D$7,X422=0),computations!Y$6,0)</f>
        <v>0</v>
      </c>
    </row>
    <row r="424" spans="7:24" x14ac:dyDescent="0.2">
      <c r="G424" s="1">
        <f t="shared" si="12"/>
        <v>0.33259999999999662</v>
      </c>
      <c r="H424" s="1">
        <f>IF(G424&lt;alternative_greater!$C$9,NORMDIST(G424,$B$2,SQRT($B$4),0),0)</f>
        <v>0</v>
      </c>
      <c r="I424" s="1">
        <f>IF(G424&gt;=alternative_greater!$C$9,NORMDIST(G424,$B$2,SQRT($B$4),0),0)</f>
        <v>6.9399274215294416E-11</v>
      </c>
      <c r="J424" s="3">
        <f>IF(G424&lt;alternative_greater!$C$9,NORMDIST(G424,$B$3,C$5,0),0)</f>
        <v>0</v>
      </c>
      <c r="K424" s="3">
        <f>IF(G424&gt;=alternative_greater!$C$9,NORMDIST(G424,$B$3,C$5,0),0)</f>
        <v>3.185324691585854</v>
      </c>
      <c r="L424" s="3">
        <f>IF(AND(ABS(G424-alternative_greater!C$9)&lt;computations!B$7,L423=0),computations!O$6,0)</f>
        <v>0</v>
      </c>
      <c r="M424" s="3">
        <f>IF(AND(ABS(G424-B$2)&lt;computations!B$7,M423=0),computations!O$6,0)</f>
        <v>0</v>
      </c>
      <c r="N424" s="3">
        <f>IF(AND(ABS(G424-B$3)&lt;computations!B$7,N423=0),computations!O$6,0)</f>
        <v>0</v>
      </c>
      <c r="Q424" s="1">
        <f t="shared" si="13"/>
        <v>0.50140000000000495</v>
      </c>
      <c r="R424" s="1">
        <f>IF(Q424&gt;alternative_less!C$9,NORMDIST(Q424,$D$2,SQRT($D$4),0),0)</f>
        <v>0.62574193534626155</v>
      </c>
      <c r="S424" s="1">
        <f>IF(Q424&lt;=alternative_less!C$9,NORMDIST(Q424,$D$2,SQRT($D$4),0),0)</f>
        <v>0</v>
      </c>
      <c r="T424" s="3">
        <f>IF(Q424&gt;alternative_less!C$9,NORMDIST(Q424,$D$3,$E$5,0),0)</f>
        <v>7.3020299816679234E-9</v>
      </c>
      <c r="U424" s="3">
        <f>IF(Q424&lt;=alternative_less!C$9,NORMDIST(Q424,$D$3,$E$5,0),0)</f>
        <v>0</v>
      </c>
      <c r="V424" s="3">
        <f>IF(AND(ABS(Q424-alternative_less!C$9)&lt;computations!D$7,V423=0),computations!Y$6,0)</f>
        <v>0</v>
      </c>
      <c r="W424" s="3">
        <f>IF(AND(ABS(Q424-D$2)&lt;computations!D$7,W423=0),computations!Y$6,0)</f>
        <v>0</v>
      </c>
      <c r="X424" s="3">
        <f>IF(AND(ABS(Q424-D$3)&lt;computations!D$7,X423=0),computations!Y$6,0)</f>
        <v>0</v>
      </c>
    </row>
    <row r="425" spans="7:24" x14ac:dyDescent="0.2">
      <c r="G425" s="1">
        <f t="shared" si="12"/>
        <v>0.33319999999999661</v>
      </c>
      <c r="H425" s="1">
        <f>IF(G425&lt;alternative_greater!$C$9,NORMDIST(G425,$B$2,SQRT($B$4),0),0)</f>
        <v>0</v>
      </c>
      <c r="I425" s="1">
        <f>IF(G425&gt;=alternative_greater!$C$9,NORMDIST(G425,$B$2,SQRT($B$4),0),0)</f>
        <v>5.8424494776068825E-11</v>
      </c>
      <c r="J425" s="3">
        <f>IF(G425&lt;alternative_greater!$C$9,NORMDIST(G425,$B$3,C$5,0),0)</f>
        <v>0</v>
      </c>
      <c r="K425" s="3">
        <f>IF(G425&gt;=alternative_greater!$C$9,NORMDIST(G425,$B$3,C$5,0),0)</f>
        <v>3.0865875643868299</v>
      </c>
      <c r="L425" s="3">
        <f>IF(AND(ABS(G425-alternative_greater!C$9)&lt;computations!B$7,L424=0),computations!O$6,0)</f>
        <v>0</v>
      </c>
      <c r="M425" s="3">
        <f>IF(AND(ABS(G425-B$2)&lt;computations!B$7,M424=0),computations!O$6,0)</f>
        <v>0</v>
      </c>
      <c r="N425" s="3">
        <f>IF(AND(ABS(G425-B$3)&lt;computations!B$7,N424=0),computations!O$6,0)</f>
        <v>0</v>
      </c>
      <c r="Q425" s="1">
        <f t="shared" si="13"/>
        <v>0.50230000000000496</v>
      </c>
      <c r="R425" s="1">
        <f>IF(Q425&gt;alternative_less!C$9,NORMDIST(Q425,$D$2,SQRT($D$4),0),0)</f>
        <v>0.59656956383598814</v>
      </c>
      <c r="S425" s="1">
        <f>IF(Q425&lt;=alternative_less!C$9,NORMDIST(Q425,$D$2,SQRT($D$4),0),0)</f>
        <v>0</v>
      </c>
      <c r="T425" s="3">
        <f>IF(Q425&gt;alternative_less!C$9,NORMDIST(Q425,$D$3,$E$5,0),0)</f>
        <v>6.2779430635577277E-9</v>
      </c>
      <c r="U425" s="3">
        <f>IF(Q425&lt;=alternative_less!C$9,NORMDIST(Q425,$D$3,$E$5,0),0)</f>
        <v>0</v>
      </c>
      <c r="V425" s="3">
        <f>IF(AND(ABS(Q425-alternative_less!C$9)&lt;computations!D$7,V424=0),computations!Y$6,0)</f>
        <v>0</v>
      </c>
      <c r="W425" s="3">
        <f>IF(AND(ABS(Q425-D$2)&lt;computations!D$7,W424=0),computations!Y$6,0)</f>
        <v>0</v>
      </c>
      <c r="X425" s="3">
        <f>IF(AND(ABS(Q425-D$3)&lt;computations!D$7,X424=0),computations!Y$6,0)</f>
        <v>0</v>
      </c>
    </row>
    <row r="426" spans="7:24" x14ac:dyDescent="0.2">
      <c r="G426" s="1">
        <f t="shared" si="12"/>
        <v>0.3337999999999966</v>
      </c>
      <c r="H426" s="1">
        <f>IF(G426&lt;alternative_greater!$C$9,NORMDIST(G426,$B$2,SQRT($B$4),0),0)</f>
        <v>0</v>
      </c>
      <c r="I426" s="1">
        <f>IF(G426&gt;=alternative_greater!$C$9,NORMDIST(G426,$B$2,SQRT($B$4),0),0)</f>
        <v>4.915749614556571E-11</v>
      </c>
      <c r="J426" s="3">
        <f>IF(G426&lt;alternative_greater!$C$9,NORMDIST(G426,$B$3,C$5,0),0)</f>
        <v>0</v>
      </c>
      <c r="K426" s="3">
        <f>IF(G426&gt;=alternative_greater!$C$9,NORMDIST(G426,$B$3,C$5,0),0)</f>
        <v>2.9898430502744646</v>
      </c>
      <c r="L426" s="3">
        <f>IF(AND(ABS(G426-alternative_greater!C$9)&lt;computations!B$7,L425=0),computations!O$6,0)</f>
        <v>0</v>
      </c>
      <c r="M426" s="3">
        <f>IF(AND(ABS(G426-B$2)&lt;computations!B$7,M425=0),computations!O$6,0)</f>
        <v>0</v>
      </c>
      <c r="N426" s="3">
        <f>IF(AND(ABS(G426-B$3)&lt;computations!B$7,N425=0),computations!O$6,0)</f>
        <v>0</v>
      </c>
      <c r="Q426" s="1">
        <f t="shared" si="13"/>
        <v>0.50320000000000498</v>
      </c>
      <c r="R426" s="1">
        <f>IF(Q426&gt;alternative_less!C$9,NORMDIST(Q426,$D$2,SQRT($D$4),0),0)</f>
        <v>0.56851732760844009</v>
      </c>
      <c r="S426" s="1">
        <f>IF(Q426&lt;=alternative_less!C$9,NORMDIST(Q426,$D$2,SQRT($D$4),0),0)</f>
        <v>0</v>
      </c>
      <c r="T426" s="3">
        <f>IF(Q426&gt;alternative_less!C$9,NORMDIST(Q426,$D$3,$E$5,0),0)</f>
        <v>5.3945672869278182E-9</v>
      </c>
      <c r="U426" s="3">
        <f>IF(Q426&lt;=alternative_less!C$9,NORMDIST(Q426,$D$3,$E$5,0),0)</f>
        <v>0</v>
      </c>
      <c r="V426" s="3">
        <f>IF(AND(ABS(Q426-alternative_less!C$9)&lt;computations!D$7,V425=0),computations!Y$6,0)</f>
        <v>0</v>
      </c>
      <c r="W426" s="3">
        <f>IF(AND(ABS(Q426-D$2)&lt;computations!D$7,W425=0),computations!Y$6,0)</f>
        <v>0</v>
      </c>
      <c r="X426" s="3">
        <f>IF(AND(ABS(Q426-D$3)&lt;computations!D$7,X425=0),computations!Y$6,0)</f>
        <v>0</v>
      </c>
    </row>
    <row r="427" spans="7:24" x14ac:dyDescent="0.2">
      <c r="G427" s="1">
        <f t="shared" si="12"/>
        <v>0.33439999999999659</v>
      </c>
      <c r="H427" s="1">
        <f>IF(G427&lt;alternative_greater!$C$9,NORMDIST(G427,$B$2,SQRT($B$4),0),0)</f>
        <v>0</v>
      </c>
      <c r="I427" s="1">
        <f>IF(G427&gt;=alternative_greater!$C$9,NORMDIST(G427,$B$2,SQRT($B$4),0),0)</f>
        <v>4.1337032231567444E-11</v>
      </c>
      <c r="J427" s="3">
        <f>IF(G427&lt;alternative_greater!$C$9,NORMDIST(G427,$B$3,C$5,0),0)</f>
        <v>0</v>
      </c>
      <c r="K427" s="3">
        <f>IF(G427&gt;=alternative_greater!$C$9,NORMDIST(G427,$B$3,C$5,0),0)</f>
        <v>2.8950967018540572</v>
      </c>
      <c r="L427" s="3">
        <f>IF(AND(ABS(G427-alternative_greater!C$9)&lt;computations!B$7,L426=0),computations!O$6,0)</f>
        <v>0</v>
      </c>
      <c r="M427" s="3">
        <f>IF(AND(ABS(G427-B$2)&lt;computations!B$7,M426=0),computations!O$6,0)</f>
        <v>0</v>
      </c>
      <c r="N427" s="3">
        <f>IF(AND(ABS(G427-B$3)&lt;computations!B$7,N426=0),computations!O$6,0)</f>
        <v>0</v>
      </c>
      <c r="Q427" s="1">
        <f t="shared" si="13"/>
        <v>0.50410000000000499</v>
      </c>
      <c r="R427" s="1">
        <f>IF(Q427&gt;alternative_less!C$9,NORMDIST(Q427,$D$2,SQRT($D$4),0),0)</f>
        <v>0.54155566272913236</v>
      </c>
      <c r="S427" s="1">
        <f>IF(Q427&lt;=alternative_less!C$9,NORMDIST(Q427,$D$2,SQRT($D$4),0),0)</f>
        <v>0</v>
      </c>
      <c r="T427" s="3">
        <f>IF(Q427&gt;alternative_less!C$9,NORMDIST(Q427,$D$3,$E$5,0),0)</f>
        <v>4.6329897274614336E-9</v>
      </c>
      <c r="U427" s="3">
        <f>IF(Q427&lt;=alternative_less!C$9,NORMDIST(Q427,$D$3,$E$5,0),0)</f>
        <v>0</v>
      </c>
      <c r="V427" s="3">
        <f>IF(AND(ABS(Q427-alternative_less!C$9)&lt;computations!D$7,V426=0),computations!Y$6,0)</f>
        <v>0</v>
      </c>
      <c r="W427" s="3">
        <f>IF(AND(ABS(Q427-D$2)&lt;computations!D$7,W426=0),computations!Y$6,0)</f>
        <v>0</v>
      </c>
      <c r="X427" s="3">
        <f>IF(AND(ABS(Q427-D$3)&lt;computations!D$7,X426=0),computations!Y$6,0)</f>
        <v>0</v>
      </c>
    </row>
    <row r="428" spans="7:24" x14ac:dyDescent="0.2">
      <c r="G428" s="1">
        <f t="shared" si="12"/>
        <v>0.33499999999999658</v>
      </c>
      <c r="H428" s="1">
        <f>IF(G428&lt;alternative_greater!$C$9,NORMDIST(G428,$B$2,SQRT($B$4),0),0)</f>
        <v>0</v>
      </c>
      <c r="I428" s="1">
        <f>IF(G428&gt;=alternative_greater!$C$9,NORMDIST(G428,$B$2,SQRT($B$4),0),0)</f>
        <v>3.4741101535172282E-11</v>
      </c>
      <c r="J428" s="3">
        <f>IF(G428&lt;alternative_greater!$C$9,NORMDIST(G428,$B$3,C$5,0),0)</f>
        <v>0</v>
      </c>
      <c r="K428" s="3">
        <f>IF(G428&gt;=alternative_greater!$C$9,NORMDIST(G428,$B$3,C$5,0),0)</f>
        <v>2.8023517902085442</v>
      </c>
      <c r="L428" s="3">
        <f>IF(AND(ABS(G428-alternative_greater!C$9)&lt;computations!B$7,L427=0),computations!O$6,0)</f>
        <v>0</v>
      </c>
      <c r="M428" s="3">
        <f>IF(AND(ABS(G428-B$2)&lt;computations!B$7,M427=0),computations!O$6,0)</f>
        <v>0</v>
      </c>
      <c r="N428" s="3">
        <f>IF(AND(ABS(G428-B$3)&lt;computations!B$7,N427=0),computations!O$6,0)</f>
        <v>0</v>
      </c>
      <c r="Q428" s="1">
        <f t="shared" si="13"/>
        <v>0.505000000000005</v>
      </c>
      <c r="R428" s="1">
        <f>IF(Q428&gt;alternative_less!C$9,NORMDIST(Q428,$D$2,SQRT($D$4),0),0)</f>
        <v>0.51565505416119906</v>
      </c>
      <c r="S428" s="1">
        <f>IF(Q428&lt;=alternative_less!C$9,NORMDIST(Q428,$D$2,SQRT($D$4),0),0)</f>
        <v>0</v>
      </c>
      <c r="T428" s="3">
        <f>IF(Q428&gt;alternative_less!C$9,NORMDIST(Q428,$D$3,$E$5,0),0)</f>
        <v>3.9767797715792247E-9</v>
      </c>
      <c r="U428" s="3">
        <f>IF(Q428&lt;=alternative_less!C$9,NORMDIST(Q428,$D$3,$E$5,0),0)</f>
        <v>0</v>
      </c>
      <c r="V428" s="3">
        <f>IF(AND(ABS(Q428-alternative_less!C$9)&lt;computations!D$7,V427=0),computations!Y$6,0)</f>
        <v>0</v>
      </c>
      <c r="W428" s="3">
        <f>IF(AND(ABS(Q428-D$2)&lt;computations!D$7,W427=0),computations!Y$6,0)</f>
        <v>0</v>
      </c>
      <c r="X428" s="3">
        <f>IF(AND(ABS(Q428-D$3)&lt;computations!D$7,X427=0),computations!Y$6,0)</f>
        <v>0</v>
      </c>
    </row>
    <row r="429" spans="7:24" x14ac:dyDescent="0.2">
      <c r="G429" s="1">
        <f t="shared" si="12"/>
        <v>0.33559999999999657</v>
      </c>
      <c r="H429" s="1">
        <f>IF(G429&lt;alternative_greater!$C$9,NORMDIST(G429,$B$2,SQRT($B$4),0),0)</f>
        <v>0</v>
      </c>
      <c r="I429" s="1">
        <f>IF(G429&gt;=alternative_greater!$C$9,NORMDIST(G429,$B$2,SQRT($B$4),0),0)</f>
        <v>2.9181165040421315E-11</v>
      </c>
      <c r="J429" s="3">
        <f>IF(G429&lt;alternative_greater!$C$9,NORMDIST(G429,$B$3,C$5,0),0)</f>
        <v>0</v>
      </c>
      <c r="K429" s="3">
        <f>IF(G429&gt;=alternative_greater!$C$9,NORMDIST(G429,$B$3,C$5,0),0)</f>
        <v>2.711609372592795</v>
      </c>
      <c r="L429" s="3">
        <f>IF(AND(ABS(G429-alternative_greater!C$9)&lt;computations!B$7,L428=0),computations!O$6,0)</f>
        <v>0</v>
      </c>
      <c r="M429" s="3">
        <f>IF(AND(ABS(G429-B$2)&lt;computations!B$7,M428=0),computations!O$6,0)</f>
        <v>0</v>
      </c>
      <c r="N429" s="3">
        <f>IF(AND(ABS(G429-B$3)&lt;computations!B$7,N428=0),computations!O$6,0)</f>
        <v>0</v>
      </c>
      <c r="Q429" s="1">
        <f t="shared" si="13"/>
        <v>0.50590000000000501</v>
      </c>
      <c r="R429" s="1">
        <f>IF(Q429&gt;alternative_less!C$9,NORMDIST(Q429,$D$2,SQRT($D$4),0),0)</f>
        <v>0.490786082047585</v>
      </c>
      <c r="S429" s="1">
        <f>IF(Q429&lt;=alternative_less!C$9,NORMDIST(Q429,$D$2,SQRT($D$4),0),0)</f>
        <v>0</v>
      </c>
      <c r="T429" s="3">
        <f>IF(Q429&gt;alternative_less!C$9,NORMDIST(Q429,$D$3,$E$5,0),0)</f>
        <v>3.4116716433801122E-9</v>
      </c>
      <c r="U429" s="3">
        <f>IF(Q429&lt;=alternative_less!C$9,NORMDIST(Q429,$D$3,$E$5,0),0)</f>
        <v>0</v>
      </c>
      <c r="V429" s="3">
        <f>IF(AND(ABS(Q429-alternative_less!C$9)&lt;computations!D$7,V428=0),computations!Y$6,0)</f>
        <v>0</v>
      </c>
      <c r="W429" s="3">
        <f>IF(AND(ABS(Q429-D$2)&lt;computations!D$7,W428=0),computations!Y$6,0)</f>
        <v>0</v>
      </c>
      <c r="X429" s="3">
        <f>IF(AND(ABS(Q429-D$3)&lt;computations!D$7,X428=0),computations!Y$6,0)</f>
        <v>0</v>
      </c>
    </row>
    <row r="430" spans="7:24" x14ac:dyDescent="0.2">
      <c r="G430" s="1">
        <f t="shared" si="12"/>
        <v>0.33619999999999656</v>
      </c>
      <c r="H430" s="1">
        <f>IF(G430&lt;alternative_greater!$C$9,NORMDIST(G430,$B$2,SQRT($B$4),0),0)</f>
        <v>0</v>
      </c>
      <c r="I430" s="1">
        <f>IF(G430&gt;=alternative_greater!$C$9,NORMDIST(G430,$B$2,SQRT($B$4),0),0)</f>
        <v>2.4497198459153826E-11</v>
      </c>
      <c r="J430" s="3">
        <f>IF(G430&lt;alternative_greater!$C$9,NORMDIST(G430,$B$3,C$5,0),0)</f>
        <v>0</v>
      </c>
      <c r="K430" s="3">
        <f>IF(G430&gt;=alternative_greater!$C$9,NORMDIST(G430,$B$3,C$5,0),0)</f>
        <v>2.622868361860017</v>
      </c>
      <c r="L430" s="3">
        <f>IF(AND(ABS(G430-alternative_greater!C$9)&lt;computations!B$7,L429=0),computations!O$6,0)</f>
        <v>0</v>
      </c>
      <c r="M430" s="3">
        <f>IF(AND(ABS(G430-B$2)&lt;computations!B$7,M429=0),computations!O$6,0)</f>
        <v>0</v>
      </c>
      <c r="N430" s="3">
        <f>IF(AND(ABS(G430-B$3)&lt;computations!B$7,N429=0),computations!O$6,0)</f>
        <v>0</v>
      </c>
      <c r="Q430" s="1">
        <f t="shared" si="13"/>
        <v>0.50680000000000502</v>
      </c>
      <c r="R430" s="1">
        <f>IF(Q430&gt;alternative_less!C$9,NORMDIST(Q430,$D$2,SQRT($D$4),0),0)</f>
        <v>0.46691946559353176</v>
      </c>
      <c r="S430" s="1">
        <f>IF(Q430&lt;=alternative_less!C$9,NORMDIST(Q430,$D$2,SQRT($D$4),0),0)</f>
        <v>0</v>
      </c>
      <c r="T430" s="3">
        <f>IF(Q430&gt;alternative_less!C$9,NORMDIST(Q430,$D$3,$E$5,0),0)</f>
        <v>2.9252863963651728E-9</v>
      </c>
      <c r="U430" s="3">
        <f>IF(Q430&lt;=alternative_less!C$9,NORMDIST(Q430,$D$3,$E$5,0),0)</f>
        <v>0</v>
      </c>
      <c r="V430" s="3">
        <f>IF(AND(ABS(Q430-alternative_less!C$9)&lt;computations!D$7,V429=0),computations!Y$6,0)</f>
        <v>0</v>
      </c>
      <c r="W430" s="3">
        <f>IF(AND(ABS(Q430-D$2)&lt;computations!D$7,W429=0),computations!Y$6,0)</f>
        <v>0</v>
      </c>
      <c r="X430" s="3">
        <f>IF(AND(ABS(Q430-D$3)&lt;computations!D$7,X429=0),computations!Y$6,0)</f>
        <v>0</v>
      </c>
    </row>
    <row r="431" spans="7:24" x14ac:dyDescent="0.2">
      <c r="G431" s="1">
        <f t="shared" si="12"/>
        <v>0.33679999999999655</v>
      </c>
      <c r="H431" s="1">
        <f>IF(G431&lt;alternative_greater!$C$9,NORMDIST(G431,$B$2,SQRT($B$4),0),0)</f>
        <v>0</v>
      </c>
      <c r="I431" s="1">
        <f>IF(G431&gt;=alternative_greater!$C$9,NORMDIST(G431,$B$2,SQRT($B$4),0),0)</f>
        <v>2.055346111075827E-11</v>
      </c>
      <c r="J431" s="3">
        <f>IF(G431&lt;alternative_greater!$C$9,NORMDIST(G431,$B$3,C$5,0),0)</f>
        <v>0</v>
      </c>
      <c r="K431" s="3">
        <f>IF(G431&gt;=alternative_greater!$C$9,NORMDIST(G431,$B$3,C$5,0),0)</f>
        <v>2.5361255974184678</v>
      </c>
      <c r="L431" s="3">
        <f>IF(AND(ABS(G431-alternative_greater!C$9)&lt;computations!B$7,L430=0),computations!O$6,0)</f>
        <v>0</v>
      </c>
      <c r="M431" s="3">
        <f>IF(AND(ABS(G431-B$2)&lt;computations!B$7,M430=0),computations!O$6,0)</f>
        <v>0</v>
      </c>
      <c r="N431" s="3">
        <f>IF(AND(ABS(G431-B$3)&lt;computations!B$7,N430=0),computations!O$6,0)</f>
        <v>0</v>
      </c>
      <c r="Q431" s="1">
        <f t="shared" si="13"/>
        <v>0.50770000000000504</v>
      </c>
      <c r="R431" s="1">
        <f>IF(Q431&gt;alternative_less!C$9,NORMDIST(Q431,$D$2,SQRT($D$4),0),0)</f>
        <v>0.4440261045557512</v>
      </c>
      <c r="S431" s="1">
        <f>IF(Q431&lt;=alternative_less!C$9,NORMDIST(Q431,$D$2,SQRT($D$4),0),0)</f>
        <v>0</v>
      </c>
      <c r="T431" s="3">
        <f>IF(Q431&gt;alternative_less!C$9,NORMDIST(Q431,$D$3,$E$5,0),0)</f>
        <v>2.5068886164686765E-9</v>
      </c>
      <c r="U431" s="3">
        <f>IF(Q431&lt;=alternative_less!C$9,NORMDIST(Q431,$D$3,$E$5,0),0)</f>
        <v>0</v>
      </c>
      <c r="V431" s="3">
        <f>IF(AND(ABS(Q431-alternative_less!C$9)&lt;computations!D$7,V430=0),computations!Y$6,0)</f>
        <v>0</v>
      </c>
      <c r="W431" s="3">
        <f>IF(AND(ABS(Q431-D$2)&lt;computations!D$7,W430=0),computations!Y$6,0)</f>
        <v>0</v>
      </c>
      <c r="X431" s="3">
        <f>IF(AND(ABS(Q431-D$3)&lt;computations!D$7,X430=0),computations!Y$6,0)</f>
        <v>0</v>
      </c>
    </row>
    <row r="432" spans="7:24" x14ac:dyDescent="0.2">
      <c r="G432" s="1">
        <f t="shared" si="12"/>
        <v>0.33739999999999654</v>
      </c>
      <c r="H432" s="1">
        <f>IF(G432&lt;alternative_greater!$C$9,NORMDIST(G432,$B$2,SQRT($B$4),0),0)</f>
        <v>0</v>
      </c>
      <c r="I432" s="1">
        <f>IF(G432&gt;=alternative_greater!$C$9,NORMDIST(G432,$B$2,SQRT($B$4),0),0)</f>
        <v>1.7234879924618505E-11</v>
      </c>
      <c r="J432" s="3">
        <f>IF(G432&lt;alternative_greater!$C$9,NORMDIST(G432,$B$3,C$5,0),0)</f>
        <v>0</v>
      </c>
      <c r="K432" s="3">
        <f>IF(G432&gt;=alternative_greater!$C$9,NORMDIST(G432,$B$3,C$5,0),0)</f>
        <v>2.4513759175193988</v>
      </c>
      <c r="L432" s="3">
        <f>IF(AND(ABS(G432-alternative_greater!C$9)&lt;computations!B$7,L431=0),computations!O$6,0)</f>
        <v>0</v>
      </c>
      <c r="M432" s="3">
        <f>IF(AND(ABS(G432-B$2)&lt;computations!B$7,M431=0),computations!O$6,0)</f>
        <v>0</v>
      </c>
      <c r="N432" s="3">
        <f>IF(AND(ABS(G432-B$3)&lt;computations!B$7,N431=0),computations!O$6,0)</f>
        <v>0</v>
      </c>
      <c r="Q432" s="1">
        <f t="shared" si="13"/>
        <v>0.50860000000000505</v>
      </c>
      <c r="R432" s="1">
        <f>IF(Q432&gt;alternative_less!C$9,NORMDIST(Q432,$D$2,SQRT($D$4),0),0)</f>
        <v>0.42207711835126416</v>
      </c>
      <c r="S432" s="1">
        <f>IF(Q432&lt;=alternative_less!C$9,NORMDIST(Q432,$D$2,SQRT($D$4),0),0)</f>
        <v>0</v>
      </c>
      <c r="T432" s="3">
        <f>IF(Q432&gt;alternative_less!C$9,NORMDIST(Q432,$D$3,$E$5,0),0)</f>
        <v>2.1471736355146431E-9</v>
      </c>
      <c r="U432" s="3">
        <f>IF(Q432&lt;=alternative_less!C$9,NORMDIST(Q432,$D$3,$E$5,0),0)</f>
        <v>0</v>
      </c>
      <c r="V432" s="3">
        <f>IF(AND(ABS(Q432-alternative_less!C$9)&lt;computations!D$7,V431=0),computations!Y$6,0)</f>
        <v>0</v>
      </c>
      <c r="W432" s="3">
        <f>IF(AND(ABS(Q432-D$2)&lt;computations!D$7,W431=0),computations!Y$6,0)</f>
        <v>0</v>
      </c>
      <c r="X432" s="3">
        <f>IF(AND(ABS(Q432-D$3)&lt;computations!D$7,X431=0),computations!Y$6,0)</f>
        <v>0</v>
      </c>
    </row>
    <row r="433" spans="7:24" x14ac:dyDescent="0.2">
      <c r="G433" s="1">
        <f t="shared" si="12"/>
        <v>0.33799999999999653</v>
      </c>
      <c r="H433" s="1">
        <f>IF(G433&lt;alternative_greater!$C$9,NORMDIST(G433,$B$2,SQRT($B$4),0),0)</f>
        <v>0</v>
      </c>
      <c r="I433" s="1">
        <f>IF(G433&gt;=alternative_greater!$C$9,NORMDIST(G433,$B$2,SQRT($B$4),0),0)</f>
        <v>1.4443961088639222E-11</v>
      </c>
      <c r="J433" s="3">
        <f>IF(G433&lt;alternative_greater!$C$9,NORMDIST(G433,$B$3,C$5,0),0)</f>
        <v>0</v>
      </c>
      <c r="K433" s="3">
        <f>IF(G433&gt;=alternative_greater!$C$9,NORMDIST(G433,$B$3,C$5,0),0)</f>
        <v>2.3686122326803996</v>
      </c>
      <c r="L433" s="3">
        <f>IF(AND(ABS(G433-alternative_greater!C$9)&lt;computations!B$7,L432=0),computations!O$6,0)</f>
        <v>0</v>
      </c>
      <c r="M433" s="3">
        <f>IF(AND(ABS(G433-B$2)&lt;computations!B$7,M432=0),computations!O$6,0)</f>
        <v>0</v>
      </c>
      <c r="N433" s="3">
        <f>IF(AND(ABS(G433-B$3)&lt;computations!B$7,N432=0),computations!O$6,0)</f>
        <v>0</v>
      </c>
      <c r="Q433" s="1">
        <f t="shared" si="13"/>
        <v>0.50950000000000506</v>
      </c>
      <c r="R433" s="1">
        <f>IF(Q433&gt;alternative_less!C$9,NORMDIST(Q433,$D$2,SQRT($D$4),0),0)</f>
        <v>0.40104388280512221</v>
      </c>
      <c r="S433" s="1">
        <f>IF(Q433&lt;=alternative_less!C$9,NORMDIST(Q433,$D$2,SQRT($D$4),0),0)</f>
        <v>0</v>
      </c>
      <c r="T433" s="3">
        <f>IF(Q433&gt;alternative_less!C$9,NORMDIST(Q433,$D$3,$E$5,0),0)</f>
        <v>1.8380815451280007E-9</v>
      </c>
      <c r="U433" s="3">
        <f>IF(Q433&lt;=alternative_less!C$9,NORMDIST(Q433,$D$3,$E$5,0),0)</f>
        <v>0</v>
      </c>
      <c r="V433" s="3">
        <f>IF(AND(ABS(Q433-alternative_less!C$9)&lt;computations!D$7,V432=0),computations!Y$6,0)</f>
        <v>0</v>
      </c>
      <c r="W433" s="3">
        <f>IF(AND(ABS(Q433-D$2)&lt;computations!D$7,W432=0),computations!Y$6,0)</f>
        <v>0</v>
      </c>
      <c r="X433" s="3">
        <f>IF(AND(ABS(Q433-D$3)&lt;computations!D$7,X432=0),computations!Y$6,0)</f>
        <v>0</v>
      </c>
    </row>
    <row r="434" spans="7:24" x14ac:dyDescent="0.2">
      <c r="G434" s="1">
        <f t="shared" si="12"/>
        <v>0.33859999999999651</v>
      </c>
      <c r="H434" s="1">
        <f>IF(G434&lt;alternative_greater!$C$9,NORMDIST(G434,$B$2,SQRT($B$4),0),0)</f>
        <v>0</v>
      </c>
      <c r="I434" s="1">
        <f>IF(G434&gt;=alternative_greater!$C$9,NORMDIST(G434,$B$2,SQRT($B$4),0),0)</f>
        <v>1.2098154012981725E-11</v>
      </c>
      <c r="J434" s="3">
        <f>IF(G434&lt;alternative_greater!$C$9,NORMDIST(G434,$B$3,C$5,0),0)</f>
        <v>0</v>
      </c>
      <c r="K434" s="3">
        <f>IF(G434&gt;=alternative_greater!$C$9,NORMDIST(G434,$B$3,C$5,0),0)</f>
        <v>2.2878256000519088</v>
      </c>
      <c r="L434" s="3">
        <f>IF(AND(ABS(G434-alternative_greater!C$9)&lt;computations!B$7,L433=0),computations!O$6,0)</f>
        <v>0</v>
      </c>
      <c r="M434" s="3">
        <f>IF(AND(ABS(G434-B$2)&lt;computations!B$7,M433=0),computations!O$6,0)</f>
        <v>0</v>
      </c>
      <c r="N434" s="3">
        <f>IF(AND(ABS(G434-B$3)&lt;computations!B$7,N433=0),computations!O$6,0)</f>
        <v>0</v>
      </c>
      <c r="Q434" s="1">
        <f t="shared" si="13"/>
        <v>0.51040000000000507</v>
      </c>
      <c r="R434" s="1">
        <f>IF(Q434&gt;alternative_less!C$9,NORMDIST(Q434,$D$2,SQRT($D$4),0),0)</f>
        <v>0.38089806456206365</v>
      </c>
      <c r="S434" s="1">
        <f>IF(Q434&lt;=alternative_less!C$9,NORMDIST(Q434,$D$2,SQRT($D$4),0),0)</f>
        <v>0</v>
      </c>
      <c r="T434" s="3">
        <f>IF(Q434&gt;alternative_less!C$9,NORMDIST(Q434,$D$3,$E$5,0),0)</f>
        <v>1.5726347369200408E-9</v>
      </c>
      <c r="U434" s="3">
        <f>IF(Q434&lt;=alternative_less!C$9,NORMDIST(Q434,$D$3,$E$5,0),0)</f>
        <v>0</v>
      </c>
      <c r="V434" s="3">
        <f>IF(AND(ABS(Q434-alternative_less!C$9)&lt;computations!D$7,V433=0),computations!Y$6,0)</f>
        <v>0</v>
      </c>
      <c r="W434" s="3">
        <f>IF(AND(ABS(Q434-D$2)&lt;computations!D$7,W433=0),computations!Y$6,0)</f>
        <v>0</v>
      </c>
      <c r="X434" s="3">
        <f>IF(AND(ABS(Q434-D$3)&lt;computations!D$7,X433=0),computations!Y$6,0)</f>
        <v>0</v>
      </c>
    </row>
    <row r="435" spans="7:24" x14ac:dyDescent="0.2">
      <c r="G435" s="1">
        <f t="shared" si="12"/>
        <v>0.3391999999999965</v>
      </c>
      <c r="H435" s="1">
        <f>IF(G435&lt;alternative_greater!$C$9,NORMDIST(G435,$B$2,SQRT($B$4),0),0)</f>
        <v>0</v>
      </c>
      <c r="I435" s="1">
        <f>IF(G435&gt;=alternative_greater!$C$9,NORMDIST(G435,$B$2,SQRT($B$4),0),0)</f>
        <v>1.012760278112306E-11</v>
      </c>
      <c r="J435" s="3">
        <f>IF(G435&lt;alternative_greater!$C$9,NORMDIST(G435,$B$3,C$5,0),0)</f>
        <v>0</v>
      </c>
      <c r="K435" s="3">
        <f>IF(G435&gt;=alternative_greater!$C$9,NORMDIST(G435,$B$3,C$5,0),0)</f>
        <v>2.2090052985387953</v>
      </c>
      <c r="L435" s="3">
        <f>IF(AND(ABS(G435-alternative_greater!C$9)&lt;computations!B$7,L434=0),computations!O$6,0)</f>
        <v>0</v>
      </c>
      <c r="M435" s="3">
        <f>IF(AND(ABS(G435-B$2)&lt;computations!B$7,M434=0),computations!O$6,0)</f>
        <v>0</v>
      </c>
      <c r="N435" s="3">
        <f>IF(AND(ABS(G435-B$3)&lt;computations!B$7,N434=0),computations!O$6,0)</f>
        <v>0</v>
      </c>
      <c r="Q435" s="1">
        <f t="shared" si="13"/>
        <v>0.51130000000000508</v>
      </c>
      <c r="R435" s="1">
        <f>IF(Q435&gt;alternative_less!C$9,NORMDIST(Q435,$D$2,SQRT($D$4),0),0)</f>
        <v>0.36161165319267119</v>
      </c>
      <c r="S435" s="1">
        <f>IF(Q435&lt;=alternative_less!C$9,NORMDIST(Q435,$D$2,SQRT($D$4),0),0)</f>
        <v>0</v>
      </c>
      <c r="T435" s="3">
        <f>IF(Q435&gt;alternative_less!C$9,NORMDIST(Q435,$D$3,$E$5,0),0)</f>
        <v>1.3447960813466867E-9</v>
      </c>
      <c r="U435" s="3">
        <f>IF(Q435&lt;=alternative_less!C$9,NORMDIST(Q435,$D$3,$E$5,0),0)</f>
        <v>0</v>
      </c>
      <c r="V435" s="3">
        <f>IF(AND(ABS(Q435-alternative_less!C$9)&lt;computations!D$7,V434=0),computations!Y$6,0)</f>
        <v>0</v>
      </c>
      <c r="W435" s="3">
        <f>IF(AND(ABS(Q435-D$2)&lt;computations!D$7,W434=0),computations!Y$6,0)</f>
        <v>0</v>
      </c>
      <c r="X435" s="3">
        <f>IF(AND(ABS(Q435-D$3)&lt;computations!D$7,X434=0),computations!Y$6,0)</f>
        <v>0</v>
      </c>
    </row>
    <row r="436" spans="7:24" x14ac:dyDescent="0.2">
      <c r="G436" s="1">
        <f t="shared" si="12"/>
        <v>0.33979999999999649</v>
      </c>
      <c r="H436" s="1">
        <f>IF(G436&lt;alternative_greater!$C$9,NORMDIST(G436,$B$2,SQRT($B$4),0),0)</f>
        <v>0</v>
      </c>
      <c r="I436" s="1">
        <f>IF(G436&gt;=alternative_greater!$C$9,NORMDIST(G436,$B$2,SQRT($B$4),0),0)</f>
        <v>8.4732293364277682E-12</v>
      </c>
      <c r="J436" s="3">
        <f>IF(G436&lt;alternative_greater!$C$9,NORMDIST(G436,$B$3,C$5,0),0)</f>
        <v>0</v>
      </c>
      <c r="K436" s="3">
        <f>IF(G436&gt;=alternative_greater!$C$9,NORMDIST(G436,$B$3,C$5,0),0)</f>
        <v>2.1321389044933134</v>
      </c>
      <c r="L436" s="3">
        <f>IF(AND(ABS(G436-alternative_greater!C$9)&lt;computations!B$7,L435=0),computations!O$6,0)</f>
        <v>0</v>
      </c>
      <c r="M436" s="3">
        <f>IF(AND(ABS(G436-B$2)&lt;computations!B$7,M435=0),computations!O$6,0)</f>
        <v>0</v>
      </c>
      <c r="N436" s="3">
        <f>IF(AND(ABS(G436-B$3)&lt;computations!B$7,N435=0),computations!O$6,0)</f>
        <v>0</v>
      </c>
      <c r="Q436" s="1">
        <f t="shared" si="13"/>
        <v>0.5122000000000051</v>
      </c>
      <c r="R436" s="1">
        <f>IF(Q436&gt;alternative_less!C$9,NORMDIST(Q436,$D$2,SQRT($D$4),0),0)</f>
        <v>0.34315699102970304</v>
      </c>
      <c r="S436" s="1">
        <f>IF(Q436&lt;=alternative_less!C$9,NORMDIST(Q436,$D$2,SQRT($D$4),0),0)</f>
        <v>0</v>
      </c>
      <c r="T436" s="3">
        <f>IF(Q436&gt;alternative_less!C$9,NORMDIST(Q436,$D$3,$E$5,0),0)</f>
        <v>1.1493452003124037E-9</v>
      </c>
      <c r="U436" s="3">
        <f>IF(Q436&lt;=alternative_less!C$9,NORMDIST(Q436,$D$3,$E$5,0),0)</f>
        <v>0</v>
      </c>
      <c r="V436" s="3">
        <f>IF(AND(ABS(Q436-alternative_less!C$9)&lt;computations!D$7,V435=0),computations!Y$6,0)</f>
        <v>0</v>
      </c>
      <c r="W436" s="3">
        <f>IF(AND(ABS(Q436-D$2)&lt;computations!D$7,W435=0),computations!Y$6,0)</f>
        <v>0</v>
      </c>
      <c r="X436" s="3">
        <f>IF(AND(ABS(Q436-D$3)&lt;computations!D$7,X435=0),computations!Y$6,0)</f>
        <v>0</v>
      </c>
    </row>
    <row r="437" spans="7:24" x14ac:dyDescent="0.2">
      <c r="G437" s="1">
        <f t="shared" si="12"/>
        <v>0.34039999999999648</v>
      </c>
      <c r="H437" s="1">
        <f>IF(G437&lt;alternative_greater!$C$9,NORMDIST(G437,$B$2,SQRT($B$4),0),0)</f>
        <v>0</v>
      </c>
      <c r="I437" s="1">
        <f>IF(G437&gt;=alternative_greater!$C$9,NORMDIST(G437,$B$2,SQRT($B$4),0),0)</f>
        <v>7.0851004899702691E-12</v>
      </c>
      <c r="J437" s="3">
        <f>IF(G437&lt;alternative_greater!$C$9,NORMDIST(G437,$B$3,C$5,0),0)</f>
        <v>0</v>
      </c>
      <c r="K437" s="3">
        <f>IF(G437&gt;=alternative_greater!$C$9,NORMDIST(G437,$B$3,C$5,0),0)</f>
        <v>2.0572123678006</v>
      </c>
      <c r="L437" s="3">
        <f>IF(AND(ABS(G437-alternative_greater!C$9)&lt;computations!B$7,L436=0),computations!O$6,0)</f>
        <v>0</v>
      </c>
      <c r="M437" s="3">
        <f>IF(AND(ABS(G437-B$2)&lt;computations!B$7,M436=0),computations!O$6,0)</f>
        <v>0</v>
      </c>
      <c r="N437" s="3">
        <f>IF(AND(ABS(G437-B$3)&lt;computations!B$7,N436=0),computations!O$6,0)</f>
        <v>0</v>
      </c>
      <c r="Q437" s="1">
        <f t="shared" si="13"/>
        <v>0.51310000000000511</v>
      </c>
      <c r="R437" s="1">
        <f>IF(Q437&gt;alternative_less!C$9,NORMDIST(Q437,$D$2,SQRT($D$4),0),0)</f>
        <v>0.32550680077501759</v>
      </c>
      <c r="S437" s="1">
        <f>IF(Q437&lt;=alternative_less!C$9,NORMDIST(Q437,$D$2,SQRT($D$4),0),0)</f>
        <v>0</v>
      </c>
      <c r="T437" s="3">
        <f>IF(Q437&gt;alternative_less!C$9,NORMDIST(Q437,$D$3,$E$5,0),0)</f>
        <v>9.8177059212949207E-10</v>
      </c>
      <c r="U437" s="3">
        <f>IF(Q437&lt;=alternative_less!C$9,NORMDIST(Q437,$D$3,$E$5,0),0)</f>
        <v>0</v>
      </c>
      <c r="V437" s="3">
        <f>IF(AND(ABS(Q437-alternative_less!C$9)&lt;computations!D$7,V436=0),computations!Y$6,0)</f>
        <v>0</v>
      </c>
      <c r="W437" s="3">
        <f>IF(AND(ABS(Q437-D$2)&lt;computations!D$7,W436=0),computations!Y$6,0)</f>
        <v>0</v>
      </c>
      <c r="X437" s="3">
        <f>IF(AND(ABS(Q437-D$3)&lt;computations!D$7,X436=0),computations!Y$6,0)</f>
        <v>0</v>
      </c>
    </row>
    <row r="438" spans="7:24" x14ac:dyDescent="0.2">
      <c r="G438" s="1">
        <f t="shared" si="12"/>
        <v>0.34099999999999647</v>
      </c>
      <c r="H438" s="1">
        <f>IF(G438&lt;alternative_greater!$C$9,NORMDIST(G438,$B$2,SQRT($B$4),0),0)</f>
        <v>0</v>
      </c>
      <c r="I438" s="1">
        <f>IF(G438&gt;=alternative_greater!$C$9,NORMDIST(G438,$B$2,SQRT($B$4),0),0)</f>
        <v>5.9210375986664897E-12</v>
      </c>
      <c r="J438" s="3">
        <f>IF(G438&lt;alternative_greater!$C$9,NORMDIST(G438,$B$3,C$5,0),0)</f>
        <v>0</v>
      </c>
      <c r="K438" s="3">
        <f>IF(G438&gt;=alternative_greater!$C$9,NORMDIST(G438,$B$3,C$5,0),0)</f>
        <v>1.984210088183048</v>
      </c>
      <c r="L438" s="3">
        <f>IF(AND(ABS(G438-alternative_greater!C$9)&lt;computations!B$7,L437=0),computations!O$6,0)</f>
        <v>0</v>
      </c>
      <c r="M438" s="3">
        <f>IF(AND(ABS(G438-B$2)&lt;computations!B$7,M437=0),computations!O$6,0)</f>
        <v>0</v>
      </c>
      <c r="N438" s="3">
        <f>IF(AND(ABS(G438-B$3)&lt;computations!B$7,N437=0),computations!O$6,0)</f>
        <v>0</v>
      </c>
      <c r="Q438" s="1">
        <f t="shared" si="13"/>
        <v>0.51400000000000512</v>
      </c>
      <c r="R438" s="1">
        <f>IF(Q438&gt;alternative_less!C$9,NORMDIST(Q438,$D$2,SQRT($D$4),0),0)</f>
        <v>0.30863421092188853</v>
      </c>
      <c r="S438" s="1">
        <f>IF(Q438&lt;=alternative_less!C$9,NORMDIST(Q438,$D$2,SQRT($D$4),0),0)</f>
        <v>0</v>
      </c>
      <c r="T438" s="3">
        <f>IF(Q438&gt;alternative_less!C$9,NORMDIST(Q438,$D$3,$E$5,0),0)</f>
        <v>8.3817563611724482E-10</v>
      </c>
      <c r="U438" s="3">
        <f>IF(Q438&lt;=alternative_less!C$9,NORMDIST(Q438,$D$3,$E$5,0),0)</f>
        <v>0</v>
      </c>
      <c r="V438" s="3">
        <f>IF(AND(ABS(Q438-alternative_less!C$9)&lt;computations!D$7,V437=0),computations!Y$6,0)</f>
        <v>0</v>
      </c>
      <c r="W438" s="3">
        <f>IF(AND(ABS(Q438-D$2)&lt;computations!D$7,W437=0),computations!Y$6,0)</f>
        <v>0</v>
      </c>
      <c r="X438" s="3">
        <f>IF(AND(ABS(Q438-D$3)&lt;computations!D$7,X437=0),computations!Y$6,0)</f>
        <v>0</v>
      </c>
    </row>
    <row r="439" spans="7:24" x14ac:dyDescent="0.2">
      <c r="G439" s="1">
        <f t="shared" si="12"/>
        <v>0.34159999999999646</v>
      </c>
      <c r="H439" s="1">
        <f>IF(G439&lt;alternative_greater!$C$9,NORMDIST(G439,$B$2,SQRT($B$4),0),0)</f>
        <v>0</v>
      </c>
      <c r="I439" s="1">
        <f>IF(G439&gt;=alternative_greater!$C$9,NORMDIST(G439,$B$2,SQRT($B$4),0),0)</f>
        <v>4.9454335950494617E-12</v>
      </c>
      <c r="J439" s="3">
        <f>IF(G439&lt;alternative_greater!$C$9,NORMDIST(G439,$B$3,C$5,0),0)</f>
        <v>0</v>
      </c>
      <c r="K439" s="3">
        <f>IF(G439&gt;=alternative_greater!$C$9,NORMDIST(G439,$B$3,C$5,0),0)</f>
        <v>1.9131149915553345</v>
      </c>
      <c r="L439" s="3">
        <f>IF(AND(ABS(G439-alternative_greater!C$9)&lt;computations!B$7,L438=0),computations!O$6,0)</f>
        <v>0</v>
      </c>
      <c r="M439" s="3">
        <f>IF(AND(ABS(G439-B$2)&lt;computations!B$7,M438=0),computations!O$6,0)</f>
        <v>0</v>
      </c>
      <c r="N439" s="3">
        <f>IF(AND(ABS(G439-B$3)&lt;computations!B$7,N438=0),computations!O$6,0)</f>
        <v>0</v>
      </c>
      <c r="Q439" s="1">
        <f t="shared" si="13"/>
        <v>0.51490000000000513</v>
      </c>
      <c r="R439" s="1">
        <f>IF(Q439&gt;alternative_less!C$9,NORMDIST(Q439,$D$2,SQRT($D$4),0),0)</f>
        <v>0.29251277904151179</v>
      </c>
      <c r="S439" s="1">
        <f>IF(Q439&lt;=alternative_less!C$9,NORMDIST(Q439,$D$2,SQRT($D$4),0),0)</f>
        <v>0</v>
      </c>
      <c r="T439" s="3">
        <f>IF(Q439&gt;alternative_less!C$9,NORMDIST(Q439,$D$3,$E$5,0),0)</f>
        <v>7.1519674177124777E-10</v>
      </c>
      <c r="U439" s="3">
        <f>IF(Q439&lt;=alternative_less!C$9,NORMDIST(Q439,$D$3,$E$5,0),0)</f>
        <v>0</v>
      </c>
      <c r="V439" s="3">
        <f>IF(AND(ABS(Q439-alternative_less!C$9)&lt;computations!D$7,V438=0),computations!Y$6,0)</f>
        <v>0</v>
      </c>
      <c r="W439" s="3">
        <f>IF(AND(ABS(Q439-D$2)&lt;computations!D$7,W438=0),computations!Y$6,0)</f>
        <v>0</v>
      </c>
      <c r="X439" s="3">
        <f>IF(AND(ABS(Q439-D$3)&lt;computations!D$7,X438=0),computations!Y$6,0)</f>
        <v>0</v>
      </c>
    </row>
    <row r="440" spans="7:24" x14ac:dyDescent="0.2">
      <c r="G440" s="1">
        <f t="shared" si="12"/>
        <v>0.34219999999999645</v>
      </c>
      <c r="H440" s="1">
        <f>IF(G440&lt;alternative_greater!$C$9,NORMDIST(G440,$B$2,SQRT($B$4),0),0)</f>
        <v>0</v>
      </c>
      <c r="I440" s="1">
        <f>IF(G440&gt;=alternative_greater!$C$9,NORMDIST(G440,$B$2,SQRT($B$4),0),0)</f>
        <v>4.1282470759309205E-12</v>
      </c>
      <c r="J440" s="3">
        <f>IF(G440&lt;alternative_greater!$C$9,NORMDIST(G440,$B$3,C$5,0),0)</f>
        <v>0</v>
      </c>
      <c r="K440" s="3">
        <f>IF(G440&gt;=alternative_greater!$C$9,NORMDIST(G440,$B$3,C$5,0),0)</f>
        <v>1.8439086062676839</v>
      </c>
      <c r="L440" s="3">
        <f>IF(AND(ABS(G440-alternative_greater!C$9)&lt;computations!B$7,L439=0),computations!O$6,0)</f>
        <v>0</v>
      </c>
      <c r="M440" s="3">
        <f>IF(AND(ABS(G440-B$2)&lt;computations!B$7,M439=0),computations!O$6,0)</f>
        <v>0</v>
      </c>
      <c r="N440" s="3">
        <f>IF(AND(ABS(G440-B$3)&lt;computations!B$7,N439=0),computations!O$6,0)</f>
        <v>0</v>
      </c>
      <c r="Q440" s="1">
        <f t="shared" si="13"/>
        <v>0.51580000000000514</v>
      </c>
      <c r="R440" s="1">
        <f>IF(Q440&gt;alternative_less!C$9,NORMDIST(Q440,$D$2,SQRT($D$4),0),0)</f>
        <v>0.27711651298614742</v>
      </c>
      <c r="S440" s="1">
        <f>IF(Q440&lt;=alternative_less!C$9,NORMDIST(Q440,$D$2,SQRT($D$4),0),0)</f>
        <v>0</v>
      </c>
      <c r="T440" s="3">
        <f>IF(Q440&gt;alternative_less!C$9,NORMDIST(Q440,$D$3,$E$5,0),0)</f>
        <v>6.0993211748284123E-10</v>
      </c>
      <c r="U440" s="3">
        <f>IF(Q440&lt;=alternative_less!C$9,NORMDIST(Q440,$D$3,$E$5,0),0)</f>
        <v>0</v>
      </c>
      <c r="V440" s="3">
        <f>IF(AND(ABS(Q440-alternative_less!C$9)&lt;computations!D$7,V439=0),computations!Y$6,0)</f>
        <v>0</v>
      </c>
      <c r="W440" s="3">
        <f>IF(AND(ABS(Q440-D$2)&lt;computations!D$7,W439=0),computations!Y$6,0)</f>
        <v>0</v>
      </c>
      <c r="X440" s="3">
        <f>IF(AND(ABS(Q440-D$3)&lt;computations!D$7,X439=0),computations!Y$6,0)</f>
        <v>0</v>
      </c>
    </row>
    <row r="441" spans="7:24" x14ac:dyDescent="0.2">
      <c r="G441" s="1">
        <f t="shared" si="12"/>
        <v>0.34279999999999644</v>
      </c>
      <c r="H441" s="1">
        <f>IF(G441&lt;alternative_greater!$C$9,NORMDIST(G441,$B$2,SQRT($B$4),0),0)</f>
        <v>0</v>
      </c>
      <c r="I441" s="1">
        <f>IF(G441&gt;=alternative_greater!$C$9,NORMDIST(G441,$B$2,SQRT($B$4),0),0)</f>
        <v>3.4441474852248427E-12</v>
      </c>
      <c r="J441" s="3">
        <f>IF(G441&lt;alternative_greater!$C$9,NORMDIST(G441,$B$3,C$5,0),0)</f>
        <v>0</v>
      </c>
      <c r="K441" s="3">
        <f>IF(G441&gt;=alternative_greater!$C$9,NORMDIST(G441,$B$3,C$5,0),0)</f>
        <v>1.7765711390809071</v>
      </c>
      <c r="L441" s="3">
        <f>IF(AND(ABS(G441-alternative_greater!C$9)&lt;computations!B$7,L440=0),computations!O$6,0)</f>
        <v>0</v>
      </c>
      <c r="M441" s="3">
        <f>IF(AND(ABS(G441-B$2)&lt;computations!B$7,M440=0),computations!O$6,0)</f>
        <v>0</v>
      </c>
      <c r="N441" s="3">
        <f>IF(AND(ABS(G441-B$3)&lt;computations!B$7,N440=0),computations!O$6,0)</f>
        <v>0</v>
      </c>
      <c r="Q441" s="1">
        <f t="shared" si="13"/>
        <v>0.51670000000000516</v>
      </c>
      <c r="R441" s="1">
        <f>IF(Q441&gt;alternative_less!C$9,NORMDIST(Q441,$D$2,SQRT($D$4),0),0)</f>
        <v>0.26241989006462413</v>
      </c>
      <c r="S441" s="1">
        <f>IF(Q441&lt;=alternative_less!C$9,NORMDIST(Q441,$D$2,SQRT($D$4),0),0)</f>
        <v>0</v>
      </c>
      <c r="T441" s="3">
        <f>IF(Q441&gt;alternative_less!C$9,NORMDIST(Q441,$D$3,$E$5,0),0)</f>
        <v>5.1987981931394932E-10</v>
      </c>
      <c r="U441" s="3">
        <f>IF(Q441&lt;=alternative_less!C$9,NORMDIST(Q441,$D$3,$E$5,0),0)</f>
        <v>0</v>
      </c>
      <c r="V441" s="3">
        <f>IF(AND(ABS(Q441-alternative_less!C$9)&lt;computations!D$7,V440=0),computations!Y$6,0)</f>
        <v>0</v>
      </c>
      <c r="W441" s="3">
        <f>IF(AND(ABS(Q441-D$2)&lt;computations!D$7,W440=0),computations!Y$6,0)</f>
        <v>0</v>
      </c>
      <c r="X441" s="3">
        <f>IF(AND(ABS(Q441-D$3)&lt;computations!D$7,X440=0),computations!Y$6,0)</f>
        <v>0</v>
      </c>
    </row>
    <row r="442" spans="7:24" x14ac:dyDescent="0.2">
      <c r="G442" s="1">
        <f t="shared" si="12"/>
        <v>0.34339999999999643</v>
      </c>
      <c r="H442" s="1">
        <f>IF(G442&lt;alternative_greater!$C$9,NORMDIST(G442,$B$2,SQRT($B$4),0),0)</f>
        <v>0</v>
      </c>
      <c r="I442" s="1">
        <f>IF(G442&gt;=alternative_greater!$C$9,NORMDIST(G442,$B$2,SQRT($B$4),0),0)</f>
        <v>2.8717891506949106E-12</v>
      </c>
      <c r="J442" s="3">
        <f>IF(G442&lt;alternative_greater!$C$9,NORMDIST(G442,$B$3,C$5,0),0)</f>
        <v>0</v>
      </c>
      <c r="K442" s="3">
        <f>IF(G442&gt;=alternative_greater!$C$9,NORMDIST(G442,$B$3,C$5,0),0)</f>
        <v>1.7110815507230375</v>
      </c>
      <c r="L442" s="3">
        <f>IF(AND(ABS(G442-alternative_greater!C$9)&lt;computations!B$7,L441=0),computations!O$6,0)</f>
        <v>0</v>
      </c>
      <c r="M442" s="3">
        <f>IF(AND(ABS(G442-B$2)&lt;computations!B$7,M441=0),computations!O$6,0)</f>
        <v>0</v>
      </c>
      <c r="N442" s="3">
        <f>IF(AND(ABS(G442-B$3)&lt;computations!B$7,N441=0),computations!O$6,0)</f>
        <v>0</v>
      </c>
      <c r="Q442" s="1">
        <f t="shared" si="13"/>
        <v>0.51760000000000517</v>
      </c>
      <c r="R442" s="1">
        <f>IF(Q442&gt;alternative_less!C$9,NORMDIST(Q442,$D$2,SQRT($D$4),0),0)</f>
        <v>0.24839787424885568</v>
      </c>
      <c r="S442" s="1">
        <f>IF(Q442&lt;=alternative_less!C$9,NORMDIST(Q442,$D$2,SQRT($D$4),0),0)</f>
        <v>0</v>
      </c>
      <c r="T442" s="3">
        <f>IF(Q442&gt;alternative_less!C$9,NORMDIST(Q442,$D$3,$E$5,0),0)</f>
        <v>4.4288390408000171E-10</v>
      </c>
      <c r="U442" s="3">
        <f>IF(Q442&lt;=alternative_less!C$9,NORMDIST(Q442,$D$3,$E$5,0),0)</f>
        <v>0</v>
      </c>
      <c r="V442" s="3">
        <f>IF(AND(ABS(Q442-alternative_less!C$9)&lt;computations!D$7,V441=0),computations!Y$6,0)</f>
        <v>0</v>
      </c>
      <c r="W442" s="3">
        <f>IF(AND(ABS(Q442-D$2)&lt;computations!D$7,W441=0),computations!Y$6,0)</f>
        <v>0</v>
      </c>
      <c r="X442" s="3">
        <f>IF(AND(ABS(Q442-D$3)&lt;computations!D$7,X441=0),computations!Y$6,0)</f>
        <v>0</v>
      </c>
    </row>
    <row r="443" spans="7:24" x14ac:dyDescent="0.2">
      <c r="G443" s="1">
        <f t="shared" si="12"/>
        <v>0.34399999999999642</v>
      </c>
      <c r="H443" s="1">
        <f>IF(G443&lt;alternative_greater!$C$9,NORMDIST(G443,$B$2,SQRT($B$4),0),0)</f>
        <v>0</v>
      </c>
      <c r="I443" s="1">
        <f>IF(G443&gt;=alternative_greater!$C$9,NORMDIST(G443,$B$2,SQRT($B$4),0),0)</f>
        <v>2.3931951372811311E-12</v>
      </c>
      <c r="J443" s="3">
        <f>IF(G443&lt;alternative_greater!$C$9,NORMDIST(G443,$B$3,C$5,0),0)</f>
        <v>0</v>
      </c>
      <c r="K443" s="3">
        <f>IF(G443&gt;=alternative_greater!$C$9,NORMDIST(G443,$B$3,C$5,0),0)</f>
        <v>1.6474176308837865</v>
      </c>
      <c r="L443" s="3">
        <f>IF(AND(ABS(G443-alternative_greater!C$9)&lt;computations!B$7,L442=0),computations!O$6,0)</f>
        <v>0</v>
      </c>
      <c r="M443" s="3">
        <f>IF(AND(ABS(G443-B$2)&lt;computations!B$7,M442=0),computations!O$6,0)</f>
        <v>0</v>
      </c>
      <c r="N443" s="3">
        <f>IF(AND(ABS(G443-B$3)&lt;computations!B$7,N442=0),computations!O$6,0)</f>
        <v>0</v>
      </c>
      <c r="Q443" s="1">
        <f t="shared" si="13"/>
        <v>0.51850000000000518</v>
      </c>
      <c r="R443" s="1">
        <f>IF(Q443&gt;alternative_less!C$9,NORMDIST(Q443,$D$2,SQRT($D$4),0),0)</f>
        <v>0.23502593147261042</v>
      </c>
      <c r="S443" s="1">
        <f>IF(Q443&lt;=alternative_less!C$9,NORMDIST(Q443,$D$2,SQRT($D$4),0),0)</f>
        <v>0</v>
      </c>
      <c r="T443" s="3">
        <f>IF(Q443&gt;alternative_less!C$9,NORMDIST(Q443,$D$3,$E$5,0),0)</f>
        <v>3.7708765541709692E-10</v>
      </c>
      <c r="U443" s="3">
        <f>IF(Q443&lt;=alternative_less!C$9,NORMDIST(Q443,$D$3,$E$5,0),0)</f>
        <v>0</v>
      </c>
      <c r="V443" s="3">
        <f>IF(AND(ABS(Q443-alternative_less!C$9)&lt;computations!D$7,V442=0),computations!Y$6,0)</f>
        <v>0</v>
      </c>
      <c r="W443" s="3">
        <f>IF(AND(ABS(Q443-D$2)&lt;computations!D$7,W442=0),computations!Y$6,0)</f>
        <v>0</v>
      </c>
      <c r="X443" s="3">
        <f>IF(AND(ABS(Q443-D$3)&lt;computations!D$7,X442=0),computations!Y$6,0)</f>
        <v>0</v>
      </c>
    </row>
    <row r="444" spans="7:24" x14ac:dyDescent="0.2">
      <c r="G444" s="1">
        <f t="shared" si="12"/>
        <v>0.34459999999999641</v>
      </c>
      <c r="H444" s="1">
        <f>IF(G444&lt;alternative_greater!$C$9,NORMDIST(G444,$B$2,SQRT($B$4),0),0)</f>
        <v>0</v>
      </c>
      <c r="I444" s="1">
        <f>IF(G444&gt;=alternative_greater!$C$9,NORMDIST(G444,$B$2,SQRT($B$4),0),0)</f>
        <v>1.9932346321137725E-12</v>
      </c>
      <c r="J444" s="3">
        <f>IF(G444&lt;alternative_greater!$C$9,NORMDIST(G444,$B$3,C$5,0),0)</f>
        <v>0</v>
      </c>
      <c r="K444" s="3">
        <f>IF(G444&gt;=alternative_greater!$C$9,NORMDIST(G444,$B$3,C$5,0),0)</f>
        <v>1.5855560725096536</v>
      </c>
      <c r="L444" s="3">
        <f>IF(AND(ABS(G444-alternative_greater!C$9)&lt;computations!B$7,L443=0),computations!O$6,0)</f>
        <v>0</v>
      </c>
      <c r="M444" s="3">
        <f>IF(AND(ABS(G444-B$2)&lt;computations!B$7,M443=0),computations!O$6,0)</f>
        <v>0</v>
      </c>
      <c r="N444" s="3">
        <f>IF(AND(ABS(G444-B$3)&lt;computations!B$7,N443=0),computations!O$6,0)</f>
        <v>0</v>
      </c>
      <c r="Q444" s="1">
        <f t="shared" si="13"/>
        <v>0.51940000000000519</v>
      </c>
      <c r="R444" s="1">
        <f>IF(Q444&gt;alternative_less!C$9,NORMDIST(Q444,$D$2,SQRT($D$4),0),0)</f>
        <v>0.22228004308601385</v>
      </c>
      <c r="S444" s="1">
        <f>IF(Q444&lt;=alternative_less!C$9,NORMDIST(Q444,$D$2,SQRT($D$4),0),0)</f>
        <v>0</v>
      </c>
      <c r="T444" s="3">
        <f>IF(Q444&gt;alternative_less!C$9,NORMDIST(Q444,$D$3,$E$5,0),0)</f>
        <v>3.2089297879896922E-10</v>
      </c>
      <c r="U444" s="3">
        <f>IF(Q444&lt;=alternative_less!C$9,NORMDIST(Q444,$D$3,$E$5,0),0)</f>
        <v>0</v>
      </c>
      <c r="V444" s="3">
        <f>IF(AND(ABS(Q444-alternative_less!C$9)&lt;computations!D$7,V443=0),computations!Y$6,0)</f>
        <v>0</v>
      </c>
      <c r="W444" s="3">
        <f>IF(AND(ABS(Q444-D$2)&lt;computations!D$7,W443=0),computations!Y$6,0)</f>
        <v>0</v>
      </c>
      <c r="X444" s="3">
        <f>IF(AND(ABS(Q444-D$3)&lt;computations!D$7,X443=0),computations!Y$6,0)</f>
        <v>0</v>
      </c>
    </row>
    <row r="445" spans="7:24" x14ac:dyDescent="0.2">
      <c r="G445" s="1">
        <f t="shared" si="12"/>
        <v>0.3451999999999964</v>
      </c>
      <c r="H445" s="1">
        <f>IF(G445&lt;alternative_greater!$C$9,NORMDIST(G445,$B$2,SQRT($B$4),0),0)</f>
        <v>0</v>
      </c>
      <c r="I445" s="1">
        <f>IF(G445&gt;=alternative_greater!$C$9,NORMDIST(G445,$B$2,SQRT($B$4),0),0)</f>
        <v>1.659179940054346E-12</v>
      </c>
      <c r="J445" s="3">
        <f>IF(G445&lt;alternative_greater!$C$9,NORMDIST(G445,$B$3,C$5,0),0)</f>
        <v>0</v>
      </c>
      <c r="K445" s="3">
        <f>IF(G445&gt;=alternative_greater!$C$9,NORMDIST(G445,$B$3,C$5,0),0)</f>
        <v>1.5254725452692843</v>
      </c>
      <c r="L445" s="3">
        <f>IF(AND(ABS(G445-alternative_greater!C$9)&lt;computations!B$7,L444=0),computations!O$6,0)</f>
        <v>0</v>
      </c>
      <c r="M445" s="3">
        <f>IF(AND(ABS(G445-B$2)&lt;computations!B$7,M444=0),computations!O$6,0)</f>
        <v>0</v>
      </c>
      <c r="N445" s="3">
        <f>IF(AND(ABS(G445-B$3)&lt;computations!B$7,N444=0),computations!O$6,0)</f>
        <v>0</v>
      </c>
      <c r="Q445" s="1">
        <f t="shared" si="13"/>
        <v>0.5203000000000052</v>
      </c>
      <c r="R445" s="1">
        <f>IF(Q445&gt;alternative_less!C$9,NORMDIST(Q445,$D$2,SQRT($D$4),0),0)</f>
        <v>0.2101367175311894</v>
      </c>
      <c r="S445" s="1">
        <f>IF(Q445&lt;=alternative_less!C$9,NORMDIST(Q445,$D$2,SQRT($D$4),0),0)</f>
        <v>0</v>
      </c>
      <c r="T445" s="3">
        <f>IF(Q445&gt;alternative_less!C$9,NORMDIST(Q445,$D$3,$E$5,0),0)</f>
        <v>2.7292517357860553E-10</v>
      </c>
      <c r="U445" s="3">
        <f>IF(Q445&lt;=alternative_less!C$9,NORMDIST(Q445,$D$3,$E$5,0),0)</f>
        <v>0</v>
      </c>
      <c r="V445" s="3">
        <f>IF(AND(ABS(Q445-alternative_less!C$9)&lt;computations!D$7,V444=0),computations!Y$6,0)</f>
        <v>0</v>
      </c>
      <c r="W445" s="3">
        <f>IF(AND(ABS(Q445-D$2)&lt;computations!D$7,W444=0),computations!Y$6,0)</f>
        <v>0</v>
      </c>
      <c r="X445" s="3">
        <f>IF(AND(ABS(Q445-D$3)&lt;computations!D$7,X444=0),computations!Y$6,0)</f>
        <v>0</v>
      </c>
    </row>
    <row r="446" spans="7:24" x14ac:dyDescent="0.2">
      <c r="G446" s="1">
        <f t="shared" si="12"/>
        <v>0.34579999999999639</v>
      </c>
      <c r="H446" s="1">
        <f>IF(G446&lt;alternative_greater!$C$9,NORMDIST(G446,$B$2,SQRT($B$4),0),0)</f>
        <v>0</v>
      </c>
      <c r="I446" s="1">
        <f>IF(G446&gt;=alternative_greater!$C$9,NORMDIST(G446,$B$2,SQRT($B$4),0),0)</f>
        <v>1.3803311971222097E-12</v>
      </c>
      <c r="J446" s="3">
        <f>IF(G446&lt;alternative_greater!$C$9,NORMDIST(G446,$B$3,C$5,0),0)</f>
        <v>0</v>
      </c>
      <c r="K446" s="3">
        <f>IF(G446&gt;=alternative_greater!$C$9,NORMDIST(G446,$B$3,C$5,0),0)</f>
        <v>1.467141768065517</v>
      </c>
      <c r="L446" s="3">
        <f>IF(AND(ABS(G446-alternative_greater!C$9)&lt;computations!B$7,L445=0),computations!O$6,0)</f>
        <v>0</v>
      </c>
      <c r="M446" s="3">
        <f>IF(AND(ABS(G446-B$2)&lt;computations!B$7,M445=0),computations!O$6,0)</f>
        <v>0</v>
      </c>
      <c r="N446" s="3">
        <f>IF(AND(ABS(G446-B$3)&lt;computations!B$7,N445=0),computations!O$6,0)</f>
        <v>0</v>
      </c>
      <c r="Q446" s="1">
        <f t="shared" si="13"/>
        <v>0.52120000000000521</v>
      </c>
      <c r="R446" s="1">
        <f>IF(Q446&gt;alternative_less!C$9,NORMDIST(Q446,$D$2,SQRT($D$4),0),0)</f>
        <v>0.1985730003060375</v>
      </c>
      <c r="S446" s="1">
        <f>IF(Q446&lt;=alternative_less!C$9,NORMDIST(Q446,$D$2,SQRT($D$4),0),0)</f>
        <v>0</v>
      </c>
      <c r="T446" s="3">
        <f>IF(Q446&gt;alternative_less!C$9,NORMDIST(Q446,$D$3,$E$5,0),0)</f>
        <v>2.3200238879881541E-10</v>
      </c>
      <c r="U446" s="3">
        <f>IF(Q446&lt;=alternative_less!C$9,NORMDIST(Q446,$D$3,$E$5,0),0)</f>
        <v>0</v>
      </c>
      <c r="V446" s="3">
        <f>IF(AND(ABS(Q446-alternative_less!C$9)&lt;computations!D$7,V445=0),computations!Y$6,0)</f>
        <v>0</v>
      </c>
      <c r="W446" s="3">
        <f>IF(AND(ABS(Q446-D$2)&lt;computations!D$7,W445=0),computations!Y$6,0)</f>
        <v>0</v>
      </c>
      <c r="X446" s="3">
        <f>IF(AND(ABS(Q446-D$3)&lt;computations!D$7,X445=0),computations!Y$6,0)</f>
        <v>0</v>
      </c>
    </row>
    <row r="447" spans="7:24" x14ac:dyDescent="0.2">
      <c r="G447" s="1">
        <f t="shared" si="12"/>
        <v>0.34639999999999638</v>
      </c>
      <c r="H447" s="1">
        <f>IF(G447&lt;alternative_greater!$C$9,NORMDIST(G447,$B$2,SQRT($B$4),0),0)</f>
        <v>0</v>
      </c>
      <c r="I447" s="1">
        <f>IF(G447&gt;=alternative_greater!$C$9,NORMDIST(G447,$B$2,SQRT($B$4),0),0)</f>
        <v>1.1476986488159213E-12</v>
      </c>
      <c r="J447" s="3">
        <f>IF(G447&lt;alternative_greater!$C$9,NORMDIST(G447,$B$3,C$5,0),0)</f>
        <v>0</v>
      </c>
      <c r="K447" s="3">
        <f>IF(G447&gt;=alternative_greater!$C$9,NORMDIST(G447,$B$3,C$5,0),0)</f>
        <v>1.4105375804775249</v>
      </c>
      <c r="L447" s="3">
        <f>IF(AND(ABS(G447-alternative_greater!C$9)&lt;computations!B$7,L446=0),computations!O$6,0)</f>
        <v>0</v>
      </c>
      <c r="M447" s="3">
        <f>IF(AND(ABS(G447-B$2)&lt;computations!B$7,M446=0),computations!O$6,0)</f>
        <v>0</v>
      </c>
      <c r="N447" s="3">
        <f>IF(AND(ABS(G447-B$3)&lt;computations!B$7,N446=0),computations!O$6,0)</f>
        <v>0</v>
      </c>
      <c r="Q447" s="1">
        <f t="shared" si="13"/>
        <v>0.52210000000000523</v>
      </c>
      <c r="R447" s="1">
        <f>IF(Q447&gt;alternative_less!C$9,NORMDIST(Q447,$D$2,SQRT($D$4),0),0)</f>
        <v>0.18756648228445361</v>
      </c>
      <c r="S447" s="1">
        <f>IF(Q447&lt;=alternative_less!C$9,NORMDIST(Q447,$D$2,SQRT($D$4),0),0)</f>
        <v>0</v>
      </c>
      <c r="T447" s="3">
        <f>IF(Q447&gt;alternative_less!C$9,NORMDIST(Q447,$D$3,$E$5,0),0)</f>
        <v>1.9710915629631614E-10</v>
      </c>
      <c r="U447" s="3">
        <f>IF(Q447&lt;=alternative_less!C$9,NORMDIST(Q447,$D$3,$E$5,0),0)</f>
        <v>0</v>
      </c>
      <c r="V447" s="3">
        <f>IF(AND(ABS(Q447-alternative_less!C$9)&lt;computations!D$7,V446=0),computations!Y$6,0)</f>
        <v>0</v>
      </c>
      <c r="W447" s="3">
        <f>IF(AND(ABS(Q447-D$2)&lt;computations!D$7,W446=0),computations!Y$6,0)</f>
        <v>0</v>
      </c>
      <c r="X447" s="3">
        <f>IF(AND(ABS(Q447-D$3)&lt;computations!D$7,X446=0),computations!Y$6,0)</f>
        <v>0</v>
      </c>
    </row>
    <row r="448" spans="7:24" x14ac:dyDescent="0.2">
      <c r="G448" s="1">
        <f t="shared" si="12"/>
        <v>0.34699999999999637</v>
      </c>
      <c r="H448" s="1">
        <f>IF(G448&lt;alternative_greater!$C$9,NORMDIST(G448,$B$2,SQRT($B$4),0),0)</f>
        <v>0</v>
      </c>
      <c r="I448" s="1">
        <f>IF(G448&gt;=alternative_greater!$C$9,NORMDIST(G448,$B$2,SQRT($B$4),0),0)</f>
        <v>9.5373383123742407E-13</v>
      </c>
      <c r="J448" s="3">
        <f>IF(G448&lt;alternative_greater!$C$9,NORMDIST(G448,$B$3,C$5,0),0)</f>
        <v>0</v>
      </c>
      <c r="K448" s="3">
        <f>IF(G448&gt;=alternative_greater!$C$9,NORMDIST(G448,$B$3,C$5,0),0)</f>
        <v>1.3556330130234742</v>
      </c>
      <c r="L448" s="3">
        <f>IF(AND(ABS(G448-alternative_greater!C$9)&lt;computations!B$7,L447=0),computations!O$6,0)</f>
        <v>0</v>
      </c>
      <c r="M448" s="3">
        <f>IF(AND(ABS(G448-B$2)&lt;computations!B$7,M447=0),computations!O$6,0)</f>
        <v>0</v>
      </c>
      <c r="N448" s="3">
        <f>IF(AND(ABS(G448-B$3)&lt;computations!B$7,N447=0),computations!O$6,0)</f>
        <v>0</v>
      </c>
      <c r="Q448" s="1">
        <f t="shared" si="13"/>
        <v>0.52300000000000524</v>
      </c>
      <c r="R448" s="1">
        <f>IF(Q448&gt;alternative_less!C$9,NORMDIST(Q448,$D$2,SQRT($D$4),0),0)</f>
        <v>0.17709530646228477</v>
      </c>
      <c r="S448" s="1">
        <f>IF(Q448&lt;=alternative_less!C$9,NORMDIST(Q448,$D$2,SQRT($D$4),0),0)</f>
        <v>0</v>
      </c>
      <c r="T448" s="3">
        <f>IF(Q448&gt;alternative_less!C$9,NORMDIST(Q448,$D$3,$E$5,0),0)</f>
        <v>1.6737347089385229E-10</v>
      </c>
      <c r="U448" s="3">
        <f>IF(Q448&lt;=alternative_less!C$9,NORMDIST(Q448,$D$3,$E$5,0),0)</f>
        <v>0</v>
      </c>
      <c r="V448" s="3">
        <f>IF(AND(ABS(Q448-alternative_less!C$9)&lt;computations!D$7,V447=0),computations!Y$6,0)</f>
        <v>0</v>
      </c>
      <c r="W448" s="3">
        <f>IF(AND(ABS(Q448-D$2)&lt;computations!D$7,W447=0),computations!Y$6,0)</f>
        <v>0</v>
      </c>
      <c r="X448" s="3">
        <f>IF(AND(ABS(Q448-D$3)&lt;computations!D$7,X447=0),computations!Y$6,0)</f>
        <v>0</v>
      </c>
    </row>
    <row r="449" spans="7:24" x14ac:dyDescent="0.2">
      <c r="G449" s="1">
        <f t="shared" si="12"/>
        <v>0.34759999999999636</v>
      </c>
      <c r="H449" s="1">
        <f>IF(G449&lt;alternative_greater!$C$9,NORMDIST(G449,$B$2,SQRT($B$4),0),0)</f>
        <v>0</v>
      </c>
      <c r="I449" s="1">
        <f>IF(G449&gt;=alternative_greater!$C$9,NORMDIST(G449,$B$2,SQRT($B$4),0),0)</f>
        <v>7.9210226977108452E-13</v>
      </c>
      <c r="J449" s="3">
        <f>IF(G449&lt;alternative_greater!$C$9,NORMDIST(G449,$B$3,C$5,0),0)</f>
        <v>0</v>
      </c>
      <c r="K449" s="3">
        <f>IF(G449&gt;=alternative_greater!$C$9,NORMDIST(G449,$B$3,C$5,0),0)</f>
        <v>1.302400356141177</v>
      </c>
      <c r="L449" s="3">
        <f>IF(AND(ABS(G449-alternative_greater!C$9)&lt;computations!B$7,L448=0),computations!O$6,0)</f>
        <v>0</v>
      </c>
      <c r="M449" s="3">
        <f>IF(AND(ABS(G449-B$2)&lt;computations!B$7,M448=0),computations!O$6,0)</f>
        <v>0</v>
      </c>
      <c r="N449" s="3">
        <f>IF(AND(ABS(G449-B$3)&lt;computations!B$7,N448=0),computations!O$6,0)</f>
        <v>0</v>
      </c>
      <c r="Q449" s="1">
        <f t="shared" si="13"/>
        <v>0.52390000000000525</v>
      </c>
      <c r="R449" s="1">
        <f>IF(Q449&gt;alternative_less!C$9,NORMDIST(Q449,$D$2,SQRT($D$4),0),0)</f>
        <v>0.16713817319904298</v>
      </c>
      <c r="S449" s="1">
        <f>IF(Q449&lt;=alternative_less!C$9,NORMDIST(Q449,$D$2,SQRT($D$4),0),0)</f>
        <v>0</v>
      </c>
      <c r="T449" s="3">
        <f>IF(Q449&gt;alternative_less!C$9,NORMDIST(Q449,$D$3,$E$5,0),0)</f>
        <v>1.4204695446072037E-10</v>
      </c>
      <c r="U449" s="3">
        <f>IF(Q449&lt;=alternative_less!C$9,NORMDIST(Q449,$D$3,$E$5,0),0)</f>
        <v>0</v>
      </c>
      <c r="V449" s="3">
        <f>IF(AND(ABS(Q449-alternative_less!C$9)&lt;computations!D$7,V448=0),computations!Y$6,0)</f>
        <v>0</v>
      </c>
      <c r="W449" s="3">
        <f>IF(AND(ABS(Q449-D$2)&lt;computations!D$7,W448=0),computations!Y$6,0)</f>
        <v>0</v>
      </c>
      <c r="X449" s="3">
        <f>IF(AND(ABS(Q449-D$3)&lt;computations!D$7,X448=0),computations!Y$6,0)</f>
        <v>0</v>
      </c>
    </row>
    <row r="450" spans="7:24" x14ac:dyDescent="0.2">
      <c r="G450" s="1">
        <f t="shared" si="12"/>
        <v>0.34819999999999635</v>
      </c>
      <c r="H450" s="1">
        <f>IF(G450&lt;alternative_greater!$C$9,NORMDIST(G450,$B$2,SQRT($B$4),0),0)</f>
        <v>0</v>
      </c>
      <c r="I450" s="1">
        <f>IF(G450&gt;=alternative_greater!$C$9,NORMDIST(G450,$B$2,SQRT($B$4),0),0)</f>
        <v>6.5749140284630058E-13</v>
      </c>
      <c r="J450" s="3">
        <f>IF(G450&lt;alternative_greater!$C$9,NORMDIST(G450,$B$3,C$5,0),0)</f>
        <v>0</v>
      </c>
      <c r="K450" s="3">
        <f>IF(G450&gt;=alternative_greater!$C$9,NORMDIST(G450,$B$3,C$5,0),0)</f>
        <v>1.2508112277913117</v>
      </c>
      <c r="L450" s="3">
        <f>IF(AND(ABS(G450-alternative_greater!C$9)&lt;computations!B$7,L449=0),computations!O$6,0)</f>
        <v>0</v>
      </c>
      <c r="M450" s="3">
        <f>IF(AND(ABS(G450-B$2)&lt;computations!B$7,M449=0),computations!O$6,0)</f>
        <v>0</v>
      </c>
      <c r="N450" s="3">
        <f>IF(AND(ABS(G450-B$3)&lt;computations!B$7,N449=0),computations!O$6,0)</f>
        <v>0</v>
      </c>
      <c r="Q450" s="1">
        <f t="shared" si="13"/>
        <v>0.52480000000000526</v>
      </c>
      <c r="R450" s="1">
        <f>IF(Q450&gt;alternative_less!C$9,NORMDIST(Q450,$D$2,SQRT($D$4),0),0)</f>
        <v>0.15767434402584643</v>
      </c>
      <c r="S450" s="1">
        <f>IF(Q450&lt;=alternative_less!C$9,NORMDIST(Q450,$D$2,SQRT($D$4),0),0)</f>
        <v>0</v>
      </c>
      <c r="T450" s="3">
        <f>IF(Q450&gt;alternative_less!C$9,NORMDIST(Q450,$D$3,$E$5,0),0)</f>
        <v>1.2048769941297862E-10</v>
      </c>
      <c r="U450" s="3">
        <f>IF(Q450&lt;=alternative_less!C$9,NORMDIST(Q450,$D$3,$E$5,0),0)</f>
        <v>0</v>
      </c>
      <c r="V450" s="3">
        <f>IF(AND(ABS(Q450-alternative_less!C$9)&lt;computations!D$7,V449=0),computations!Y$6,0)</f>
        <v>0</v>
      </c>
      <c r="W450" s="3">
        <f>IF(AND(ABS(Q450-D$2)&lt;computations!D$7,W449=0),computations!Y$6,0)</f>
        <v>0</v>
      </c>
      <c r="X450" s="3">
        <f>IF(AND(ABS(Q450-D$3)&lt;computations!D$7,X449=0),computations!Y$6,0)</f>
        <v>0</v>
      </c>
    </row>
    <row r="451" spans="7:24" x14ac:dyDescent="0.2">
      <c r="G451" s="1">
        <f t="shared" si="12"/>
        <v>0.34879999999999634</v>
      </c>
      <c r="H451" s="1">
        <f>IF(G451&lt;alternative_greater!$C$9,NORMDIST(G451,$B$2,SQRT($B$4),0),0)</f>
        <v>0</v>
      </c>
      <c r="I451" s="1">
        <f>IF(G451&gt;=alternative_greater!$C$9,NORMDIST(G451,$B$2,SQRT($B$4),0),0)</f>
        <v>5.4544837292070223E-13</v>
      </c>
      <c r="J451" s="3">
        <f>IF(G451&lt;alternative_greater!$C$9,NORMDIST(G451,$B$3,C$5,0),0)</f>
        <v>0</v>
      </c>
      <c r="K451" s="3">
        <f>IF(G451&gt;=alternative_greater!$C$9,NORMDIST(G451,$B$3,C$5,0),0)</f>
        <v>1.2008366395948484</v>
      </c>
      <c r="L451" s="3">
        <f>IF(AND(ABS(G451-alternative_greater!C$9)&lt;computations!B$7,L450=0),computations!O$6,0)</f>
        <v>0</v>
      </c>
      <c r="M451" s="3">
        <f>IF(AND(ABS(G451-B$2)&lt;computations!B$7,M450=0),computations!O$6,0)</f>
        <v>0</v>
      </c>
      <c r="N451" s="3">
        <f>IF(AND(ABS(G451-B$3)&lt;computations!B$7,N450=0),computations!O$6,0)</f>
        <v>0</v>
      </c>
      <c r="Q451" s="1">
        <f t="shared" si="13"/>
        <v>0.52570000000000527</v>
      </c>
      <c r="R451" s="1">
        <f>IF(Q451&gt;alternative_less!C$9,NORMDIST(Q451,$D$2,SQRT($D$4),0),0)</f>
        <v>0.14868364409024934</v>
      </c>
      <c r="S451" s="1">
        <f>IF(Q451&lt;=alternative_less!C$9,NORMDIST(Q451,$D$2,SQRT($D$4),0),0)</f>
        <v>0</v>
      </c>
      <c r="T451" s="3">
        <f>IF(Q451&gt;alternative_less!C$9,NORMDIST(Q451,$D$3,$E$5,0),0)</f>
        <v>1.0214543878728969E-10</v>
      </c>
      <c r="U451" s="3">
        <f>IF(Q451&lt;=alternative_less!C$9,NORMDIST(Q451,$D$3,$E$5,0),0)</f>
        <v>0</v>
      </c>
      <c r="V451" s="3">
        <f>IF(AND(ABS(Q451-alternative_less!C$9)&lt;computations!D$7,V450=0),computations!Y$6,0)</f>
        <v>0</v>
      </c>
      <c r="W451" s="3">
        <f>IF(AND(ABS(Q451-D$2)&lt;computations!D$7,W450=0),computations!Y$6,0)</f>
        <v>0</v>
      </c>
      <c r="X451" s="3">
        <f>IF(AND(ABS(Q451-D$3)&lt;computations!D$7,X450=0),computations!Y$6,0)</f>
        <v>0</v>
      </c>
    </row>
    <row r="452" spans="7:24" x14ac:dyDescent="0.2">
      <c r="G452" s="1">
        <f t="shared" si="12"/>
        <v>0.34939999999999632</v>
      </c>
      <c r="H452" s="1">
        <f>IF(G452&lt;alternative_greater!$C$9,NORMDIST(G452,$B$2,SQRT($B$4),0),0)</f>
        <v>0</v>
      </c>
      <c r="I452" s="1">
        <f>IF(G452&gt;=alternative_greater!$C$9,NORMDIST(G452,$B$2,SQRT($B$4),0),0)</f>
        <v>4.5224312561084964E-13</v>
      </c>
      <c r="J452" s="3">
        <f>IF(G452&lt;alternative_greater!$C$9,NORMDIST(G452,$B$3,C$5,0),0)</f>
        <v>0</v>
      </c>
      <c r="K452" s="3">
        <f>IF(G452&gt;=alternative_greater!$C$9,NORMDIST(G452,$B$3,C$5,0),0)</f>
        <v>1.1524470614233353</v>
      </c>
      <c r="L452" s="3">
        <f>IF(AND(ABS(G452-alternative_greater!C$9)&lt;computations!B$7,L451=0),computations!O$6,0)</f>
        <v>0</v>
      </c>
      <c r="M452" s="3">
        <f>IF(AND(ABS(G452-B$2)&lt;computations!B$7,M451=0),computations!O$6,0)</f>
        <v>0</v>
      </c>
      <c r="N452" s="3">
        <f>IF(AND(ABS(G452-B$3)&lt;computations!B$7,N451=0),computations!O$6,0)</f>
        <v>0</v>
      </c>
      <c r="Q452" s="1">
        <f t="shared" si="13"/>
        <v>0.52660000000000529</v>
      </c>
      <c r="R452" s="1">
        <f>IF(Q452&gt;alternative_less!C$9,NORMDIST(Q452,$D$2,SQRT($D$4),0),0)</f>
        <v>0.14014646330857675</v>
      </c>
      <c r="S452" s="1">
        <f>IF(Q452&lt;=alternative_less!C$9,NORMDIST(Q452,$D$2,SQRT($D$4),0),0)</f>
        <v>0</v>
      </c>
      <c r="T452" s="3">
        <f>IF(Q452&gt;alternative_less!C$9,NORMDIST(Q452,$D$3,$E$5,0),0)</f>
        <v>8.6548735214076773E-11</v>
      </c>
      <c r="U452" s="3">
        <f>IF(Q452&lt;=alternative_less!C$9,NORMDIST(Q452,$D$3,$E$5,0),0)</f>
        <v>0</v>
      </c>
      <c r="V452" s="3">
        <f>IF(AND(ABS(Q452-alternative_less!C$9)&lt;computations!D$7,V451=0),computations!Y$6,0)</f>
        <v>0</v>
      </c>
      <c r="W452" s="3">
        <f>IF(AND(ABS(Q452-D$2)&lt;computations!D$7,W451=0),computations!Y$6,0)</f>
        <v>0</v>
      </c>
      <c r="X452" s="3">
        <f>IF(AND(ABS(Q452-D$3)&lt;computations!D$7,X451=0),computations!Y$6,0)</f>
        <v>0</v>
      </c>
    </row>
    <row r="453" spans="7:24" x14ac:dyDescent="0.2">
      <c r="G453" s="1">
        <f t="shared" si="12"/>
        <v>0.34999999999999631</v>
      </c>
      <c r="H453" s="1">
        <f>IF(G453&lt;alternative_greater!$C$9,NORMDIST(G453,$B$2,SQRT($B$4),0),0)</f>
        <v>0</v>
      </c>
      <c r="I453" s="1">
        <f>IF(G453&gt;=alternative_greater!$C$9,NORMDIST(G453,$B$2,SQRT($B$4),0),0)</f>
        <v>3.7475294014356223E-13</v>
      </c>
      <c r="J453" s="3">
        <f>IF(G453&lt;alternative_greater!$C$9,NORMDIST(G453,$B$3,C$5,0),0)</f>
        <v>0</v>
      </c>
      <c r="K453" s="3">
        <f>IF(G453&gt;=alternative_greater!$C$9,NORMDIST(G453,$B$3,C$5,0),0)</f>
        <v>1.1056124843677535</v>
      </c>
      <c r="L453" s="3">
        <f>IF(AND(ABS(G453-alternative_greater!C$9)&lt;computations!B$7,L452=0),computations!O$6,0)</f>
        <v>0</v>
      </c>
      <c r="M453" s="3">
        <f>IF(AND(ABS(G453-B$2)&lt;computations!B$7,M452=0),computations!O$6,0)</f>
        <v>0</v>
      </c>
      <c r="N453" s="3">
        <f>IF(AND(ABS(G453-B$3)&lt;computations!B$7,N452=0),computations!O$6,0)</f>
        <v>0</v>
      </c>
      <c r="Q453" s="1">
        <f t="shared" si="13"/>
        <v>0.5275000000000053</v>
      </c>
      <c r="R453" s="1">
        <f>IF(Q453&gt;alternative_less!C$9,NORMDIST(Q453,$D$2,SQRT($D$4),0),0)</f>
        <v>0.13204375629610102</v>
      </c>
      <c r="S453" s="1">
        <f>IF(Q453&lt;=alternative_less!C$9,NORMDIST(Q453,$D$2,SQRT($D$4),0),0)</f>
        <v>0</v>
      </c>
      <c r="T453" s="3">
        <f>IF(Q453&gt;alternative_less!C$9,NORMDIST(Q453,$D$3,$E$5,0),0)</f>
        <v>7.3293920696405775E-11</v>
      </c>
      <c r="U453" s="3">
        <f>IF(Q453&lt;=alternative_less!C$9,NORMDIST(Q453,$D$3,$E$5,0),0)</f>
        <v>0</v>
      </c>
      <c r="V453" s="3">
        <f>IF(AND(ABS(Q453-alternative_less!C$9)&lt;computations!D$7,V452=0),computations!Y$6,0)</f>
        <v>0</v>
      </c>
      <c r="W453" s="3">
        <f>IF(AND(ABS(Q453-D$2)&lt;computations!D$7,W452=0),computations!Y$6,0)</f>
        <v>0</v>
      </c>
      <c r="X453" s="3">
        <f>IF(AND(ABS(Q453-D$3)&lt;computations!D$7,X452=0),computations!Y$6,0)</f>
        <v>0</v>
      </c>
    </row>
  </sheetData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alternative_greater</vt:lpstr>
      <vt:lpstr>alternative_less</vt:lpstr>
      <vt:lpstr>computations</vt:lpstr>
    </vt:vector>
  </TitlesOfParts>
  <Company>Kellogg School of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Saraniti</dc:creator>
  <cp:lastModifiedBy>Microsoft Office User</cp:lastModifiedBy>
  <cp:lastPrinted>2016-06-28T02:41:21Z</cp:lastPrinted>
  <dcterms:created xsi:type="dcterms:W3CDTF">2008-06-26T19:13:52Z</dcterms:created>
  <dcterms:modified xsi:type="dcterms:W3CDTF">2016-06-28T03:00:13Z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-1148455604</vt:i4>
  </property>
  <property fmtid="{D5CDD505-2E9C-101B-9397-08002B2CF9AE}" pid="3" name="_NewReviewCycle">
    <vt:lpwstr/>
  </property>
  <property fmtid="{D5CDD505-2E9C-101B-9397-08002B2CF9AE}" pid="4" name="_EmailSubject">
    <vt:lpwstr>excel</vt:lpwstr>
  </property>
  <property fmtid="{D5CDD505-2E9C-101B-9397-08002B2CF9AE}" pid="5" name="_AuthorEmailDisplayName">
    <vt:lpwstr>/O=INSEAD/OU=SINGAPORE/cn=Recipients/cn=SARANITIB</vt:lpwstr>
  </property>
  <property fmtid="{D5CDD505-2E9C-101B-9397-08002B2CF9AE}" pid="6" name="_PreviousAdHocReviewCycleID">
    <vt:i4>1924562272</vt:i4>
  </property>
</Properties>
</file>